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orte\OneDrive\Escritorio\WORLD SKATE AMERICA\II CAMPEONATO PANAMERICANO GUAYAQUIL 2026\"/>
    </mc:Choice>
  </mc:AlternateContent>
  <xr:revisionPtr revIDLastSave="0" documentId="13_ncr:1_{DC65CAEB-9EC3-4715-B630-36211A0EC119}" xr6:coauthVersionLast="47" xr6:coauthVersionMax="47" xr10:uidLastSave="{00000000-0000-0000-0000-000000000000}"/>
  <workbookProtection workbookAlgorithmName="SHA-512" workbookHashValue="MuJi2amTXLUJYiW01/lFRNtwSKh98/vtMJeUUHaR9gtm8wFElDXNSjOJV2BdBBW0Kz5wFp0RbCAFFoylDZ6/cw==" workbookSaltValue="fxSzxic5TQEagSQJ7ee+Ww==" workbookSpinCount="100000" lockStructure="1"/>
  <bookViews>
    <workbookView xWindow="-98" yWindow="-98" windowWidth="21795" windowHeight="12975" xr2:uid="{00000000-000D-0000-FFFF-FFFF00000000}"/>
  </bookViews>
  <sheets>
    <sheet name="P. MAYORES" sheetId="1" r:id="rId1"/>
    <sheet name="BDATOS MAYORES" sheetId="7" r:id="rId2"/>
    <sheet name="DIAMES" sheetId="15" state="hidden" r:id="rId3"/>
    <sheet name="LIGAS" sheetId="16" state="hidden" r:id="rId4"/>
    <sheet name="CLUBES" sheetId="17" state="hidden" r:id="rId5"/>
  </sheets>
  <definedNames>
    <definedName name="_xlnm._FilterDatabase" localSheetId="4" hidden="1">CLUBES!$A$1:$B$1</definedName>
    <definedName name="_xlnm._FilterDatabase" localSheetId="0" hidden="1">'P. MAYORES'!$X$1:$X$1017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3" roundtripDataSignature="AMtx7mh8nOkF0U/xM9mX5l4UO1RXqMazSg=="/>
    </ext>
  </extLst>
</workbook>
</file>

<file path=xl/calcChain.xml><?xml version="1.0" encoding="utf-8"?>
<calcChain xmlns="http://schemas.openxmlformats.org/spreadsheetml/2006/main">
  <c r="D2" i="7" l="1"/>
  <c r="C3" i="7"/>
  <c r="D3" i="7"/>
  <c r="E3" i="7"/>
  <c r="F3" i="7"/>
  <c r="H3" i="7"/>
  <c r="I3" i="7"/>
  <c r="K3" i="7"/>
  <c r="L3" i="7"/>
  <c r="M3" i="7"/>
  <c r="N3" i="7"/>
  <c r="O3" i="7"/>
  <c r="P3" i="7"/>
  <c r="Q3" i="7"/>
  <c r="R3" i="7"/>
  <c r="S3" i="7"/>
  <c r="T3" i="7"/>
  <c r="C4" i="7"/>
  <c r="D4" i="7"/>
  <c r="E4" i="7"/>
  <c r="F4" i="7"/>
  <c r="H4" i="7"/>
  <c r="I4" i="7"/>
  <c r="K4" i="7"/>
  <c r="L4" i="7"/>
  <c r="M4" i="7"/>
  <c r="N4" i="7"/>
  <c r="O4" i="7"/>
  <c r="P4" i="7"/>
  <c r="Q4" i="7"/>
  <c r="R4" i="7"/>
  <c r="S4" i="7"/>
  <c r="T4" i="7"/>
  <c r="C5" i="7"/>
  <c r="D5" i="7"/>
  <c r="E5" i="7"/>
  <c r="F5" i="7"/>
  <c r="H5" i="7"/>
  <c r="I5" i="7"/>
  <c r="K5" i="7"/>
  <c r="L5" i="7"/>
  <c r="M5" i="7"/>
  <c r="N5" i="7"/>
  <c r="O5" i="7"/>
  <c r="P5" i="7"/>
  <c r="Q5" i="7"/>
  <c r="R5" i="7"/>
  <c r="S5" i="7"/>
  <c r="T5" i="7"/>
  <c r="C6" i="7"/>
  <c r="D6" i="7"/>
  <c r="E6" i="7"/>
  <c r="F6" i="7"/>
  <c r="H6" i="7"/>
  <c r="I6" i="7"/>
  <c r="K6" i="7"/>
  <c r="L6" i="7"/>
  <c r="M6" i="7"/>
  <c r="N6" i="7"/>
  <c r="O6" i="7"/>
  <c r="P6" i="7"/>
  <c r="Q6" i="7"/>
  <c r="R6" i="7"/>
  <c r="S6" i="7"/>
  <c r="T6" i="7"/>
  <c r="C7" i="7"/>
  <c r="D7" i="7"/>
  <c r="E7" i="7"/>
  <c r="F7" i="7"/>
  <c r="H7" i="7"/>
  <c r="I7" i="7"/>
  <c r="K7" i="7"/>
  <c r="L7" i="7"/>
  <c r="M7" i="7"/>
  <c r="N7" i="7"/>
  <c r="O7" i="7"/>
  <c r="P7" i="7"/>
  <c r="Q7" i="7"/>
  <c r="R7" i="7"/>
  <c r="S7" i="7"/>
  <c r="T7" i="7"/>
  <c r="C8" i="7"/>
  <c r="D8" i="7"/>
  <c r="E8" i="7"/>
  <c r="F8" i="7"/>
  <c r="H8" i="7"/>
  <c r="I8" i="7"/>
  <c r="K8" i="7"/>
  <c r="L8" i="7"/>
  <c r="M8" i="7"/>
  <c r="N8" i="7"/>
  <c r="O8" i="7"/>
  <c r="P8" i="7"/>
  <c r="Q8" i="7"/>
  <c r="R8" i="7"/>
  <c r="S8" i="7"/>
  <c r="T8" i="7"/>
  <c r="C9" i="7"/>
  <c r="D9" i="7"/>
  <c r="E9" i="7"/>
  <c r="F9" i="7"/>
  <c r="H9" i="7"/>
  <c r="I9" i="7"/>
  <c r="K9" i="7"/>
  <c r="L9" i="7"/>
  <c r="M9" i="7"/>
  <c r="N9" i="7"/>
  <c r="O9" i="7"/>
  <c r="P9" i="7"/>
  <c r="Q9" i="7"/>
  <c r="R9" i="7"/>
  <c r="S9" i="7"/>
  <c r="T9" i="7"/>
  <c r="C10" i="7"/>
  <c r="D10" i="7"/>
  <c r="E10" i="7"/>
  <c r="F10" i="7"/>
  <c r="H10" i="7"/>
  <c r="I10" i="7"/>
  <c r="K10" i="7"/>
  <c r="L10" i="7"/>
  <c r="M10" i="7"/>
  <c r="N10" i="7"/>
  <c r="O10" i="7"/>
  <c r="P10" i="7"/>
  <c r="Q10" i="7"/>
  <c r="R10" i="7"/>
  <c r="S10" i="7"/>
  <c r="T10" i="7"/>
  <c r="C11" i="7"/>
  <c r="D11" i="7"/>
  <c r="E11" i="7"/>
  <c r="F11" i="7"/>
  <c r="H11" i="7"/>
  <c r="I11" i="7"/>
  <c r="K11" i="7"/>
  <c r="L11" i="7"/>
  <c r="M11" i="7"/>
  <c r="N11" i="7"/>
  <c r="O11" i="7"/>
  <c r="P11" i="7"/>
  <c r="Q11" i="7"/>
  <c r="R11" i="7"/>
  <c r="S11" i="7"/>
  <c r="T11" i="7"/>
  <c r="C12" i="7"/>
  <c r="D12" i="7"/>
  <c r="E12" i="7"/>
  <c r="F12" i="7"/>
  <c r="H12" i="7"/>
  <c r="I12" i="7"/>
  <c r="K12" i="7"/>
  <c r="L12" i="7"/>
  <c r="M12" i="7"/>
  <c r="N12" i="7"/>
  <c r="O12" i="7"/>
  <c r="P12" i="7"/>
  <c r="Q12" i="7"/>
  <c r="R12" i="7"/>
  <c r="S12" i="7"/>
  <c r="T12" i="7"/>
  <c r="C13" i="7"/>
  <c r="D13" i="7"/>
  <c r="E13" i="7"/>
  <c r="F13" i="7"/>
  <c r="H13" i="7"/>
  <c r="I13" i="7"/>
  <c r="K13" i="7"/>
  <c r="L13" i="7"/>
  <c r="M13" i="7"/>
  <c r="N13" i="7"/>
  <c r="O13" i="7"/>
  <c r="P13" i="7"/>
  <c r="Q13" i="7"/>
  <c r="R13" i="7"/>
  <c r="S13" i="7"/>
  <c r="T13" i="7"/>
  <c r="C14" i="7"/>
  <c r="D14" i="7"/>
  <c r="E14" i="7"/>
  <c r="F14" i="7"/>
  <c r="H14" i="7"/>
  <c r="I14" i="7"/>
  <c r="K14" i="7"/>
  <c r="L14" i="7"/>
  <c r="M14" i="7"/>
  <c r="N14" i="7"/>
  <c r="O14" i="7"/>
  <c r="P14" i="7"/>
  <c r="Q14" i="7"/>
  <c r="R14" i="7"/>
  <c r="S14" i="7"/>
  <c r="T14" i="7"/>
  <c r="C15" i="7"/>
  <c r="D15" i="7"/>
  <c r="E15" i="7"/>
  <c r="F15" i="7"/>
  <c r="H15" i="7"/>
  <c r="I15" i="7"/>
  <c r="K15" i="7"/>
  <c r="L15" i="7"/>
  <c r="M15" i="7"/>
  <c r="N15" i="7"/>
  <c r="O15" i="7"/>
  <c r="P15" i="7"/>
  <c r="Q15" i="7"/>
  <c r="R15" i="7"/>
  <c r="S15" i="7"/>
  <c r="T15" i="7"/>
  <c r="C16" i="7"/>
  <c r="D16" i="7"/>
  <c r="E16" i="7"/>
  <c r="F16" i="7"/>
  <c r="H16" i="7"/>
  <c r="I16" i="7"/>
  <c r="K16" i="7"/>
  <c r="L16" i="7"/>
  <c r="M16" i="7"/>
  <c r="N16" i="7"/>
  <c r="O16" i="7"/>
  <c r="P16" i="7"/>
  <c r="Q16" i="7"/>
  <c r="R16" i="7"/>
  <c r="S16" i="7"/>
  <c r="T16" i="7"/>
  <c r="C17" i="7"/>
  <c r="D17" i="7"/>
  <c r="E17" i="7"/>
  <c r="F17" i="7"/>
  <c r="H17" i="7"/>
  <c r="I17" i="7"/>
  <c r="K17" i="7"/>
  <c r="L17" i="7"/>
  <c r="M17" i="7"/>
  <c r="N17" i="7"/>
  <c r="O17" i="7"/>
  <c r="P17" i="7"/>
  <c r="Q17" i="7"/>
  <c r="R17" i="7"/>
  <c r="S17" i="7"/>
  <c r="T17" i="7"/>
  <c r="C18" i="7"/>
  <c r="D18" i="7"/>
  <c r="E18" i="7"/>
  <c r="F18" i="7"/>
  <c r="H18" i="7"/>
  <c r="I18" i="7"/>
  <c r="K18" i="7"/>
  <c r="L18" i="7"/>
  <c r="M18" i="7"/>
  <c r="N18" i="7"/>
  <c r="O18" i="7"/>
  <c r="P18" i="7"/>
  <c r="Q18" i="7"/>
  <c r="R18" i="7"/>
  <c r="S18" i="7"/>
  <c r="T18" i="7"/>
  <c r="C19" i="7"/>
  <c r="D19" i="7"/>
  <c r="E19" i="7"/>
  <c r="F19" i="7"/>
  <c r="H19" i="7"/>
  <c r="I19" i="7"/>
  <c r="K19" i="7"/>
  <c r="L19" i="7"/>
  <c r="M19" i="7"/>
  <c r="N19" i="7"/>
  <c r="O19" i="7"/>
  <c r="P19" i="7"/>
  <c r="Q19" i="7"/>
  <c r="R19" i="7"/>
  <c r="S19" i="7"/>
  <c r="T19" i="7"/>
  <c r="C20" i="7"/>
  <c r="D20" i="7"/>
  <c r="E20" i="7"/>
  <c r="F20" i="7"/>
  <c r="H20" i="7"/>
  <c r="I20" i="7"/>
  <c r="K20" i="7"/>
  <c r="L20" i="7"/>
  <c r="M20" i="7"/>
  <c r="N20" i="7"/>
  <c r="O20" i="7"/>
  <c r="P20" i="7"/>
  <c r="Q20" i="7"/>
  <c r="R20" i="7"/>
  <c r="S20" i="7"/>
  <c r="T20" i="7"/>
  <c r="C21" i="7"/>
  <c r="D21" i="7"/>
  <c r="E21" i="7"/>
  <c r="F21" i="7"/>
  <c r="H21" i="7"/>
  <c r="I21" i="7"/>
  <c r="K21" i="7"/>
  <c r="L21" i="7"/>
  <c r="M21" i="7"/>
  <c r="N21" i="7"/>
  <c r="O21" i="7"/>
  <c r="P21" i="7"/>
  <c r="Q21" i="7"/>
  <c r="R21" i="7"/>
  <c r="S21" i="7"/>
  <c r="T21" i="7"/>
  <c r="C22" i="7"/>
  <c r="D22" i="7"/>
  <c r="E22" i="7"/>
  <c r="F22" i="7"/>
  <c r="H22" i="7"/>
  <c r="I22" i="7"/>
  <c r="K22" i="7"/>
  <c r="L22" i="7"/>
  <c r="M22" i="7"/>
  <c r="N22" i="7"/>
  <c r="O22" i="7"/>
  <c r="P22" i="7"/>
  <c r="Q22" i="7"/>
  <c r="R22" i="7"/>
  <c r="S22" i="7"/>
  <c r="T22" i="7"/>
  <c r="C23" i="7"/>
  <c r="D23" i="7"/>
  <c r="E23" i="7"/>
  <c r="F23" i="7"/>
  <c r="H23" i="7"/>
  <c r="I23" i="7"/>
  <c r="K23" i="7"/>
  <c r="L23" i="7"/>
  <c r="M23" i="7"/>
  <c r="N23" i="7"/>
  <c r="O23" i="7"/>
  <c r="P23" i="7"/>
  <c r="Q23" i="7"/>
  <c r="R23" i="7"/>
  <c r="S23" i="7"/>
  <c r="T23" i="7"/>
  <c r="C24" i="7"/>
  <c r="D24" i="7"/>
  <c r="E24" i="7"/>
  <c r="F24" i="7"/>
  <c r="H24" i="7"/>
  <c r="I24" i="7"/>
  <c r="K24" i="7"/>
  <c r="L24" i="7"/>
  <c r="M24" i="7"/>
  <c r="N24" i="7"/>
  <c r="O24" i="7"/>
  <c r="P24" i="7"/>
  <c r="Q24" i="7"/>
  <c r="R24" i="7"/>
  <c r="S24" i="7"/>
  <c r="T24" i="7"/>
  <c r="C25" i="7"/>
  <c r="D25" i="7"/>
  <c r="E25" i="7"/>
  <c r="F25" i="7"/>
  <c r="H25" i="7"/>
  <c r="I25" i="7"/>
  <c r="K25" i="7"/>
  <c r="L25" i="7"/>
  <c r="M25" i="7"/>
  <c r="N25" i="7"/>
  <c r="O25" i="7"/>
  <c r="P25" i="7"/>
  <c r="Q25" i="7"/>
  <c r="R25" i="7"/>
  <c r="S25" i="7"/>
  <c r="T25" i="7"/>
  <c r="C26" i="7"/>
  <c r="D26" i="7"/>
  <c r="E26" i="7"/>
  <c r="F26" i="7"/>
  <c r="H26" i="7"/>
  <c r="I26" i="7"/>
  <c r="K26" i="7"/>
  <c r="L26" i="7"/>
  <c r="M26" i="7"/>
  <c r="N26" i="7"/>
  <c r="O26" i="7"/>
  <c r="P26" i="7"/>
  <c r="Q26" i="7"/>
  <c r="R26" i="7"/>
  <c r="S26" i="7"/>
  <c r="T26" i="7"/>
  <c r="C27" i="7"/>
  <c r="D27" i="7"/>
  <c r="E27" i="7"/>
  <c r="F27" i="7"/>
  <c r="H27" i="7"/>
  <c r="I27" i="7"/>
  <c r="K27" i="7"/>
  <c r="L27" i="7"/>
  <c r="M27" i="7"/>
  <c r="N27" i="7"/>
  <c r="O27" i="7"/>
  <c r="P27" i="7"/>
  <c r="Q27" i="7"/>
  <c r="R27" i="7"/>
  <c r="S27" i="7"/>
  <c r="T27" i="7"/>
  <c r="C28" i="7"/>
  <c r="D28" i="7"/>
  <c r="E28" i="7"/>
  <c r="F28" i="7"/>
  <c r="H28" i="7"/>
  <c r="I28" i="7"/>
  <c r="K28" i="7"/>
  <c r="L28" i="7"/>
  <c r="M28" i="7"/>
  <c r="N28" i="7"/>
  <c r="O28" i="7"/>
  <c r="P28" i="7"/>
  <c r="Q28" i="7"/>
  <c r="R28" i="7"/>
  <c r="S28" i="7"/>
  <c r="T28" i="7"/>
  <c r="C29" i="7"/>
  <c r="D29" i="7"/>
  <c r="E29" i="7"/>
  <c r="F29" i="7"/>
  <c r="H29" i="7"/>
  <c r="I29" i="7"/>
  <c r="K29" i="7"/>
  <c r="L29" i="7"/>
  <c r="M29" i="7"/>
  <c r="N29" i="7"/>
  <c r="O29" i="7"/>
  <c r="P29" i="7"/>
  <c r="Q29" i="7"/>
  <c r="R29" i="7"/>
  <c r="S29" i="7"/>
  <c r="T29" i="7"/>
  <c r="C30" i="7"/>
  <c r="D30" i="7"/>
  <c r="E30" i="7"/>
  <c r="F30" i="7"/>
  <c r="H30" i="7"/>
  <c r="I30" i="7"/>
  <c r="K30" i="7"/>
  <c r="L30" i="7"/>
  <c r="M30" i="7"/>
  <c r="N30" i="7"/>
  <c r="O30" i="7"/>
  <c r="P30" i="7"/>
  <c r="Q30" i="7"/>
  <c r="R30" i="7"/>
  <c r="S30" i="7"/>
  <c r="T30" i="7"/>
  <c r="C31" i="7"/>
  <c r="D31" i="7"/>
  <c r="E31" i="7"/>
  <c r="F31" i="7"/>
  <c r="H31" i="7"/>
  <c r="I31" i="7"/>
  <c r="K31" i="7"/>
  <c r="L31" i="7"/>
  <c r="M31" i="7"/>
  <c r="N31" i="7"/>
  <c r="O31" i="7"/>
  <c r="P31" i="7"/>
  <c r="Q31" i="7"/>
  <c r="R31" i="7"/>
  <c r="S31" i="7"/>
  <c r="T31" i="7"/>
  <c r="C32" i="7"/>
  <c r="D32" i="7"/>
  <c r="E32" i="7"/>
  <c r="F32" i="7"/>
  <c r="H32" i="7"/>
  <c r="I32" i="7"/>
  <c r="K32" i="7"/>
  <c r="L32" i="7"/>
  <c r="M32" i="7"/>
  <c r="N32" i="7"/>
  <c r="O32" i="7"/>
  <c r="P32" i="7"/>
  <c r="Q32" i="7"/>
  <c r="R32" i="7"/>
  <c r="S32" i="7"/>
  <c r="T32" i="7"/>
  <c r="C33" i="7"/>
  <c r="D33" i="7"/>
  <c r="E33" i="7"/>
  <c r="F33" i="7"/>
  <c r="H33" i="7"/>
  <c r="I33" i="7"/>
  <c r="K33" i="7"/>
  <c r="L33" i="7"/>
  <c r="M33" i="7"/>
  <c r="N33" i="7"/>
  <c r="O33" i="7"/>
  <c r="P33" i="7"/>
  <c r="Q33" i="7"/>
  <c r="R33" i="7"/>
  <c r="S33" i="7"/>
  <c r="T33" i="7"/>
  <c r="C34" i="7"/>
  <c r="D34" i="7"/>
  <c r="E34" i="7"/>
  <c r="F34" i="7"/>
  <c r="H34" i="7"/>
  <c r="I34" i="7"/>
  <c r="K34" i="7"/>
  <c r="L34" i="7"/>
  <c r="M34" i="7"/>
  <c r="N34" i="7"/>
  <c r="O34" i="7"/>
  <c r="P34" i="7"/>
  <c r="Q34" i="7"/>
  <c r="R34" i="7"/>
  <c r="S34" i="7"/>
  <c r="T34" i="7"/>
  <c r="C35" i="7"/>
  <c r="D35" i="7"/>
  <c r="E35" i="7"/>
  <c r="F35" i="7"/>
  <c r="H35" i="7"/>
  <c r="I35" i="7"/>
  <c r="K35" i="7"/>
  <c r="L35" i="7"/>
  <c r="M35" i="7"/>
  <c r="N35" i="7"/>
  <c r="O35" i="7"/>
  <c r="P35" i="7"/>
  <c r="Q35" i="7"/>
  <c r="R35" i="7"/>
  <c r="S35" i="7"/>
  <c r="T35" i="7"/>
  <c r="C36" i="7"/>
  <c r="D36" i="7"/>
  <c r="E36" i="7"/>
  <c r="F36" i="7"/>
  <c r="H36" i="7"/>
  <c r="I36" i="7"/>
  <c r="K36" i="7"/>
  <c r="L36" i="7"/>
  <c r="M36" i="7"/>
  <c r="N36" i="7"/>
  <c r="O36" i="7"/>
  <c r="P36" i="7"/>
  <c r="Q36" i="7"/>
  <c r="R36" i="7"/>
  <c r="S36" i="7"/>
  <c r="T36" i="7"/>
  <c r="C37" i="7"/>
  <c r="D37" i="7"/>
  <c r="E37" i="7"/>
  <c r="F37" i="7"/>
  <c r="H37" i="7"/>
  <c r="I37" i="7"/>
  <c r="K37" i="7"/>
  <c r="L37" i="7"/>
  <c r="M37" i="7"/>
  <c r="N37" i="7"/>
  <c r="O37" i="7"/>
  <c r="P37" i="7"/>
  <c r="Q37" i="7"/>
  <c r="R37" i="7"/>
  <c r="S37" i="7"/>
  <c r="T37" i="7"/>
  <c r="C38" i="7"/>
  <c r="D38" i="7"/>
  <c r="E38" i="7"/>
  <c r="F38" i="7"/>
  <c r="H38" i="7"/>
  <c r="I38" i="7"/>
  <c r="K38" i="7"/>
  <c r="L38" i="7"/>
  <c r="M38" i="7"/>
  <c r="N38" i="7"/>
  <c r="O38" i="7"/>
  <c r="P38" i="7"/>
  <c r="Q38" i="7"/>
  <c r="R38" i="7"/>
  <c r="S38" i="7"/>
  <c r="T38" i="7"/>
  <c r="C39" i="7"/>
  <c r="D39" i="7"/>
  <c r="E39" i="7"/>
  <c r="F39" i="7"/>
  <c r="H39" i="7"/>
  <c r="I39" i="7"/>
  <c r="K39" i="7"/>
  <c r="L39" i="7"/>
  <c r="M39" i="7"/>
  <c r="N39" i="7"/>
  <c r="O39" i="7"/>
  <c r="P39" i="7"/>
  <c r="Q39" i="7"/>
  <c r="R39" i="7"/>
  <c r="S39" i="7"/>
  <c r="T39" i="7"/>
  <c r="C40" i="7"/>
  <c r="D40" i="7"/>
  <c r="E40" i="7"/>
  <c r="F40" i="7"/>
  <c r="H40" i="7"/>
  <c r="I40" i="7"/>
  <c r="K40" i="7"/>
  <c r="L40" i="7"/>
  <c r="M40" i="7"/>
  <c r="N40" i="7"/>
  <c r="O40" i="7"/>
  <c r="P40" i="7"/>
  <c r="Q40" i="7"/>
  <c r="R40" i="7"/>
  <c r="S40" i="7"/>
  <c r="T40" i="7"/>
  <c r="C41" i="7"/>
  <c r="D41" i="7"/>
  <c r="E41" i="7"/>
  <c r="F41" i="7"/>
  <c r="H41" i="7"/>
  <c r="I41" i="7"/>
  <c r="K41" i="7"/>
  <c r="L41" i="7"/>
  <c r="M41" i="7"/>
  <c r="N41" i="7"/>
  <c r="O41" i="7"/>
  <c r="P41" i="7"/>
  <c r="Q41" i="7"/>
  <c r="R41" i="7"/>
  <c r="S41" i="7"/>
  <c r="T41" i="7"/>
  <c r="M2" i="7" l="1"/>
  <c r="N2" i="7"/>
  <c r="O2" i="7"/>
  <c r="P2" i="7"/>
  <c r="Q2" i="7"/>
  <c r="R2" i="7"/>
  <c r="S2" i="7"/>
  <c r="T2" i="7"/>
  <c r="M1" i="7"/>
  <c r="N1" i="7"/>
  <c r="O1" i="7"/>
  <c r="P1" i="7"/>
  <c r="Q1" i="7"/>
  <c r="R1" i="7"/>
  <c r="S1" i="7"/>
  <c r="T1" i="7"/>
  <c r="J56" i="1" l="1"/>
  <c r="J55" i="1"/>
  <c r="K55" i="1" s="1"/>
  <c r="D5" i="1"/>
  <c r="J57" i="1" s="1"/>
  <c r="K5" i="1"/>
  <c r="J58" i="1" s="1"/>
  <c r="W10" i="1" l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9" i="1"/>
  <c r="X9" i="1" s="1"/>
  <c r="K9" i="1" s="1"/>
  <c r="T9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T10" i="1"/>
  <c r="U10" i="1" s="1"/>
  <c r="T11" i="1"/>
  <c r="U11" i="1" s="1"/>
  <c r="T12" i="1"/>
  <c r="U12" i="1" s="1"/>
  <c r="T13" i="1"/>
  <c r="U13" i="1" s="1"/>
  <c r="T14" i="1"/>
  <c r="U14" i="1" s="1"/>
  <c r="T15" i="1"/>
  <c r="B8" i="7" s="1"/>
  <c r="T16" i="1"/>
  <c r="B9" i="7" s="1"/>
  <c r="T17" i="1"/>
  <c r="B10" i="7" s="1"/>
  <c r="T18" i="1"/>
  <c r="B11" i="7" s="1"/>
  <c r="T19" i="1"/>
  <c r="B12" i="7" s="1"/>
  <c r="T20" i="1"/>
  <c r="B13" i="7" s="1"/>
  <c r="T21" i="1"/>
  <c r="B14" i="7" s="1"/>
  <c r="T22" i="1"/>
  <c r="B15" i="7" s="1"/>
  <c r="T23" i="1"/>
  <c r="B16" i="7" s="1"/>
  <c r="T24" i="1"/>
  <c r="U24" i="1" s="1"/>
  <c r="T25" i="1"/>
  <c r="U25" i="1" s="1"/>
  <c r="T26" i="1"/>
  <c r="U26" i="1" s="1"/>
  <c r="T27" i="1"/>
  <c r="U27" i="1" s="1"/>
  <c r="T28" i="1"/>
  <c r="U28" i="1" s="1"/>
  <c r="T29" i="1"/>
  <c r="B22" i="7" s="1"/>
  <c r="T30" i="1"/>
  <c r="B23" i="7" s="1"/>
  <c r="T31" i="1"/>
  <c r="B24" i="7" s="1"/>
  <c r="T32" i="1"/>
  <c r="B25" i="7" s="1"/>
  <c r="T33" i="1"/>
  <c r="B26" i="7" s="1"/>
  <c r="T34" i="1"/>
  <c r="B27" i="7" s="1"/>
  <c r="T35" i="1"/>
  <c r="B28" i="7" s="1"/>
  <c r="T36" i="1"/>
  <c r="B29" i="7" s="1"/>
  <c r="T37" i="1"/>
  <c r="B30" i="7" s="1"/>
  <c r="T38" i="1"/>
  <c r="U38" i="1" s="1"/>
  <c r="T39" i="1"/>
  <c r="U39" i="1" s="1"/>
  <c r="T40" i="1"/>
  <c r="U40" i="1" s="1"/>
  <c r="T41" i="1"/>
  <c r="U41" i="1" s="1"/>
  <c r="T42" i="1"/>
  <c r="U42" i="1" s="1"/>
  <c r="T43" i="1"/>
  <c r="B36" i="7" s="1"/>
  <c r="T44" i="1"/>
  <c r="B37" i="7" s="1"/>
  <c r="T45" i="1"/>
  <c r="B38" i="7" s="1"/>
  <c r="T46" i="1"/>
  <c r="B39" i="7" s="1"/>
  <c r="T47" i="1"/>
  <c r="B40" i="7" s="1"/>
  <c r="T48" i="1"/>
  <c r="B41" i="7" s="1"/>
  <c r="X23" i="1" l="1"/>
  <c r="G16" i="7"/>
  <c r="X36" i="1"/>
  <c r="G29" i="7"/>
  <c r="X35" i="1"/>
  <c r="G28" i="7"/>
  <c r="X34" i="1"/>
  <c r="G27" i="7"/>
  <c r="X47" i="1"/>
  <c r="G40" i="7"/>
  <c r="X19" i="1"/>
  <c r="G12" i="7"/>
  <c r="X46" i="1"/>
  <c r="G39" i="7"/>
  <c r="X32" i="1"/>
  <c r="G25" i="7"/>
  <c r="X18" i="1"/>
  <c r="K18" i="1" s="1"/>
  <c r="J11" i="7" s="1"/>
  <c r="G11" i="7"/>
  <c r="X16" i="1"/>
  <c r="G9" i="7"/>
  <c r="X43" i="1"/>
  <c r="G36" i="7"/>
  <c r="X29" i="1"/>
  <c r="G22" i="7"/>
  <c r="X15" i="1"/>
  <c r="K15" i="1" s="1"/>
  <c r="J8" i="7" s="1"/>
  <c r="G8" i="7"/>
  <c r="X28" i="1"/>
  <c r="K28" i="1" s="1"/>
  <c r="J21" i="7" s="1"/>
  <c r="G21" i="7"/>
  <c r="X27" i="1"/>
  <c r="G20" i="7"/>
  <c r="X26" i="1"/>
  <c r="G19" i="7"/>
  <c r="X39" i="1"/>
  <c r="G32" i="7"/>
  <c r="X25" i="1"/>
  <c r="G18" i="7"/>
  <c r="X11" i="1"/>
  <c r="K11" i="1" s="1"/>
  <c r="J4" i="7" s="1"/>
  <c r="G4" i="7"/>
  <c r="X37" i="1"/>
  <c r="K37" i="1" s="1"/>
  <c r="J30" i="7" s="1"/>
  <c r="G30" i="7"/>
  <c r="X22" i="1"/>
  <c r="K22" i="1" s="1"/>
  <c r="J15" i="7" s="1"/>
  <c r="G15" i="7"/>
  <c r="X21" i="1"/>
  <c r="G14" i="7"/>
  <c r="X48" i="1"/>
  <c r="G41" i="7"/>
  <c r="X20" i="1"/>
  <c r="G13" i="7"/>
  <c r="X33" i="1"/>
  <c r="G26" i="7"/>
  <c r="X45" i="1"/>
  <c r="K45" i="1" s="1"/>
  <c r="J38" i="7" s="1"/>
  <c r="G38" i="7"/>
  <c r="X31" i="1"/>
  <c r="K31" i="1" s="1"/>
  <c r="J24" i="7" s="1"/>
  <c r="G24" i="7"/>
  <c r="X17" i="1"/>
  <c r="K17" i="1" s="1"/>
  <c r="J10" i="7" s="1"/>
  <c r="G10" i="7"/>
  <c r="X44" i="1"/>
  <c r="G37" i="7"/>
  <c r="X30" i="1"/>
  <c r="G23" i="7"/>
  <c r="X42" i="1"/>
  <c r="G35" i="7"/>
  <c r="X14" i="1"/>
  <c r="G7" i="7"/>
  <c r="X41" i="1"/>
  <c r="G34" i="7"/>
  <c r="X13" i="1"/>
  <c r="K13" i="1" s="1"/>
  <c r="J6" i="7" s="1"/>
  <c r="G6" i="7"/>
  <c r="X40" i="1"/>
  <c r="K40" i="1" s="1"/>
  <c r="J33" i="7" s="1"/>
  <c r="G33" i="7"/>
  <c r="X12" i="1"/>
  <c r="G5" i="7"/>
  <c r="X38" i="1"/>
  <c r="G31" i="7"/>
  <c r="X24" i="1"/>
  <c r="K24" i="1" s="1"/>
  <c r="J17" i="7" s="1"/>
  <c r="G17" i="7"/>
  <c r="X10" i="1"/>
  <c r="K10" i="1" s="1"/>
  <c r="J3" i="7" s="1"/>
  <c r="G3" i="7"/>
  <c r="K35" i="1"/>
  <c r="J28" i="7" s="1"/>
  <c r="K21" i="1"/>
  <c r="J14" i="7" s="1"/>
  <c r="K12" i="1"/>
  <c r="J5" i="7" s="1"/>
  <c r="K39" i="1"/>
  <c r="J32" i="7" s="1"/>
  <c r="K25" i="1"/>
  <c r="J18" i="7" s="1"/>
  <c r="K36" i="1"/>
  <c r="J29" i="7" s="1"/>
  <c r="K48" i="1"/>
  <c r="J41" i="7" s="1"/>
  <c r="K34" i="1"/>
  <c r="J27" i="7" s="1"/>
  <c r="K20" i="1"/>
  <c r="J13" i="7" s="1"/>
  <c r="K47" i="1"/>
  <c r="J40" i="7" s="1"/>
  <c r="K33" i="1"/>
  <c r="J26" i="7" s="1"/>
  <c r="K19" i="1"/>
  <c r="J12" i="7" s="1"/>
  <c r="K46" i="1"/>
  <c r="J39" i="7" s="1"/>
  <c r="K32" i="1"/>
  <c r="J25" i="7" s="1"/>
  <c r="K44" i="1"/>
  <c r="J37" i="7" s="1"/>
  <c r="K30" i="1"/>
  <c r="J23" i="7" s="1"/>
  <c r="K16" i="1"/>
  <c r="J9" i="7" s="1"/>
  <c r="K43" i="1"/>
  <c r="J36" i="7" s="1"/>
  <c r="K29" i="1"/>
  <c r="J22" i="7" s="1"/>
  <c r="K42" i="1"/>
  <c r="J35" i="7" s="1"/>
  <c r="K14" i="1"/>
  <c r="J7" i="7" s="1"/>
  <c r="K41" i="1"/>
  <c r="J34" i="7" s="1"/>
  <c r="K27" i="1"/>
  <c r="J20" i="7" s="1"/>
  <c r="U37" i="1"/>
  <c r="U36" i="1"/>
  <c r="U9" i="1"/>
  <c r="B2" i="7"/>
  <c r="U21" i="1"/>
  <c r="U20" i="1"/>
  <c r="U19" i="1"/>
  <c r="U48" i="1"/>
  <c r="U47" i="1"/>
  <c r="U23" i="1"/>
  <c r="U35" i="1"/>
  <c r="U34" i="1"/>
  <c r="U33" i="1"/>
  <c r="B21" i="7"/>
  <c r="U22" i="1"/>
  <c r="G2" i="7"/>
  <c r="B20" i="7"/>
  <c r="B19" i="7"/>
  <c r="B18" i="7"/>
  <c r="B17" i="7"/>
  <c r="U46" i="1"/>
  <c r="U32" i="1"/>
  <c r="U18" i="1"/>
  <c r="B7" i="7"/>
  <c r="U45" i="1"/>
  <c r="U31" i="1"/>
  <c r="U17" i="1"/>
  <c r="B6" i="7"/>
  <c r="U44" i="1"/>
  <c r="U30" i="1"/>
  <c r="U16" i="1"/>
  <c r="B35" i="7"/>
  <c r="B5" i="7"/>
  <c r="U43" i="1"/>
  <c r="U29" i="1"/>
  <c r="U15" i="1"/>
  <c r="B34" i="7"/>
  <c r="B4" i="7"/>
  <c r="B33" i="7"/>
  <c r="B3" i="7"/>
  <c r="B32" i="7"/>
  <c r="B31" i="7"/>
  <c r="K38" i="1"/>
  <c r="J31" i="7" s="1"/>
  <c r="K23" i="1"/>
  <c r="J16" i="7" s="1"/>
  <c r="K26" i="1"/>
  <c r="J19" i="7" s="1"/>
  <c r="W2" i="7"/>
  <c r="W3" i="7" s="1"/>
  <c r="W4" i="7" s="1"/>
  <c r="W5" i="7" s="1"/>
  <c r="W6" i="7" s="1"/>
  <c r="W7" i="7" s="1"/>
  <c r="W8" i="7" s="1"/>
  <c r="W9" i="7" s="1"/>
  <c r="W10" i="7" s="1"/>
  <c r="W11" i="7" s="1"/>
  <c r="W12" i="7" s="1"/>
  <c r="W13" i="7" s="1"/>
  <c r="W14" i="7" s="1"/>
  <c r="W15" i="7" s="1"/>
  <c r="W16" i="7" s="1"/>
  <c r="W17" i="7" s="1"/>
  <c r="W18" i="7" s="1"/>
  <c r="W19" i="7" s="1"/>
  <c r="W20" i="7" s="1"/>
  <c r="W21" i="7" s="1"/>
  <c r="W22" i="7" s="1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W34" i="7" s="1"/>
  <c r="W35" i="7" s="1"/>
  <c r="W36" i="7" s="1"/>
  <c r="W37" i="7" s="1"/>
  <c r="W38" i="7" s="1"/>
  <c r="W39" i="7" s="1"/>
  <c r="W40" i="7" s="1"/>
  <c r="W41" i="7" s="1"/>
  <c r="V2" i="7"/>
  <c r="V3" i="7" s="1"/>
  <c r="V4" i="7" s="1"/>
  <c r="V5" i="7" s="1"/>
  <c r="V6" i="7" s="1"/>
  <c r="V7" i="7" s="1"/>
  <c r="V8" i="7" s="1"/>
  <c r="V9" i="7" s="1"/>
  <c r="V10" i="7" s="1"/>
  <c r="V11" i="7" s="1"/>
  <c r="V12" i="7" s="1"/>
  <c r="V13" i="7" s="1"/>
  <c r="V14" i="7" s="1"/>
  <c r="V15" i="7" s="1"/>
  <c r="V16" i="7" s="1"/>
  <c r="V17" i="7" s="1"/>
  <c r="V18" i="7" s="1"/>
  <c r="V19" i="7" s="1"/>
  <c r="V20" i="7" s="1"/>
  <c r="V21" i="7" s="1"/>
  <c r="V22" i="7" s="1"/>
  <c r="V23" i="7" s="1"/>
  <c r="V24" i="7" s="1"/>
  <c r="V25" i="7" s="1"/>
  <c r="V26" i="7" s="1"/>
  <c r="V27" i="7" s="1"/>
  <c r="V28" i="7" s="1"/>
  <c r="V29" i="7" s="1"/>
  <c r="V30" i="7" s="1"/>
  <c r="V31" i="7" s="1"/>
  <c r="V32" i="7" s="1"/>
  <c r="V33" i="7" s="1"/>
  <c r="V34" i="7" s="1"/>
  <c r="V35" i="7" s="1"/>
  <c r="V36" i="7" s="1"/>
  <c r="V37" i="7" s="1"/>
  <c r="V38" i="7" s="1"/>
  <c r="V39" i="7" s="1"/>
  <c r="V40" i="7" s="1"/>
  <c r="V41" i="7" s="1"/>
  <c r="U2" i="7"/>
  <c r="U3" i="7" s="1"/>
  <c r="U4" i="7" s="1"/>
  <c r="U5" i="7" s="1"/>
  <c r="U6" i="7" s="1"/>
  <c r="U7" i="7" s="1"/>
  <c r="U8" i="7" s="1"/>
  <c r="U9" i="7" s="1"/>
  <c r="U10" i="7" s="1"/>
  <c r="U11" i="7" s="1"/>
  <c r="U12" i="7" s="1"/>
  <c r="U13" i="7" s="1"/>
  <c r="U14" i="7" s="1"/>
  <c r="U15" i="7" s="1"/>
  <c r="U16" i="7" s="1"/>
  <c r="U17" i="7" s="1"/>
  <c r="U18" i="7" s="1"/>
  <c r="U19" i="7" s="1"/>
  <c r="U20" i="7" s="1"/>
  <c r="U21" i="7" s="1"/>
  <c r="U22" i="7" s="1"/>
  <c r="U23" i="7" s="1"/>
  <c r="U24" i="7" s="1"/>
  <c r="U25" i="7" s="1"/>
  <c r="U26" i="7" s="1"/>
  <c r="U27" i="7" s="1"/>
  <c r="U28" i="7" s="1"/>
  <c r="U29" i="7" s="1"/>
  <c r="U30" i="7" s="1"/>
  <c r="U31" i="7" s="1"/>
  <c r="U32" i="7" s="1"/>
  <c r="U33" i="7" s="1"/>
  <c r="U34" i="7" s="1"/>
  <c r="U35" i="7" s="1"/>
  <c r="U36" i="7" s="1"/>
  <c r="U37" i="7" s="1"/>
  <c r="U38" i="7" s="1"/>
  <c r="U39" i="7" s="1"/>
  <c r="U40" i="7" s="1"/>
  <c r="U41" i="7" s="1"/>
  <c r="L1" i="7"/>
  <c r="K58" i="1"/>
  <c r="K56" i="1"/>
  <c r="K57" i="1"/>
  <c r="K59" i="1" l="1"/>
  <c r="S3" i="1" s="1"/>
  <c r="F2" i="7" l="1"/>
  <c r="C2" i="7"/>
  <c r="L2" i="7" l="1"/>
  <c r="K2" i="7" l="1"/>
  <c r="I2" i="7"/>
  <c r="H2" i="7"/>
  <c r="E2" i="7"/>
  <c r="J2" i="7" l="1"/>
</calcChain>
</file>

<file path=xl/sharedStrings.xml><?xml version="1.0" encoding="utf-8"?>
<sst xmlns="http://schemas.openxmlformats.org/spreadsheetml/2006/main" count="1190" uniqueCount="621">
  <si>
    <t>FEDERACIÓN 
O 
CONFEDERACIÓN</t>
  </si>
  <si>
    <t>FECHA EVENTO</t>
  </si>
  <si>
    <t>NOMBRE CLUB/LIGA/NACION</t>
  </si>
  <si>
    <t>LIGA PERTENECE</t>
  </si>
  <si>
    <t>DIRECCIÓN</t>
  </si>
  <si>
    <t>NOMBRE PRESIDENTE</t>
  </si>
  <si>
    <t>DELEGADO</t>
  </si>
  <si>
    <t>TOTAL DEPORTISTAS INSCRIPCIÓN ORDINARIA</t>
  </si>
  <si>
    <t>NRO</t>
  </si>
  <si>
    <t>PAIS</t>
  </si>
  <si>
    <t>DOCUMENTO IDENTIDAD</t>
  </si>
  <si>
    <t>CATEGORIA</t>
  </si>
  <si>
    <t>RAMA</t>
  </si>
  <si>
    <t>TIPO</t>
  </si>
  <si>
    <t>NÚMERO</t>
  </si>
  <si>
    <t>FIRMA COMISIÓN NACIONAL</t>
  </si>
  <si>
    <t>DESCRIPCIÓN</t>
  </si>
  <si>
    <t>VALOR A TRANSFERIR</t>
  </si>
  <si>
    <t>VALOR INSCRIPCIÓN CLUB ORDINARIO</t>
  </si>
  <si>
    <t>VALOR INSCRIPCIÓN CLUB EXTRAORDINARIO</t>
  </si>
  <si>
    <t>VALOR DEPORTISTA ORDINARIA</t>
  </si>
  <si>
    <t>VALOR DEPORTISTA EXTRAORDINARIA</t>
  </si>
  <si>
    <t>N°</t>
  </si>
  <si>
    <t>Nombres y Apellidos</t>
  </si>
  <si>
    <t>Pais</t>
  </si>
  <si>
    <t>Tipo</t>
  </si>
  <si>
    <t>Numero</t>
  </si>
  <si>
    <t>Categoria</t>
  </si>
  <si>
    <t>Rama</t>
  </si>
  <si>
    <t xml:space="preserve">CLUB </t>
  </si>
  <si>
    <t xml:space="preserve">LIGA </t>
  </si>
  <si>
    <t xml:space="preserve">ENTRENADOR </t>
  </si>
  <si>
    <t>Paen</t>
  </si>
  <si>
    <t xml:space="preserve">Antioquía </t>
  </si>
  <si>
    <t>Talentos Carmelitanos</t>
  </si>
  <si>
    <t>Botero Sport</t>
  </si>
  <si>
    <t>Team Fenix</t>
  </si>
  <si>
    <t>Jaguar</t>
  </si>
  <si>
    <t>One Sport Arauca</t>
  </si>
  <si>
    <t>Arauca</t>
  </si>
  <si>
    <t>Atlántico</t>
  </si>
  <si>
    <t>Bogotá Dc</t>
  </si>
  <si>
    <t>Talento En Linea</t>
  </si>
  <si>
    <t>Royal Skate</t>
  </si>
  <si>
    <t>Cobos Dc</t>
  </si>
  <si>
    <t>Bogota Elite D.C</t>
  </si>
  <si>
    <t>Compensar</t>
  </si>
  <si>
    <t>Trueno</t>
  </si>
  <si>
    <t>Hv Wayra</t>
  </si>
  <si>
    <t>Team Talento</t>
  </si>
  <si>
    <t>Ecopatin</t>
  </si>
  <si>
    <t>Pegasos Elite</t>
  </si>
  <si>
    <t xml:space="preserve">Bolívar </t>
  </si>
  <si>
    <t>Berenice Moreno Patinclub</t>
  </si>
  <si>
    <t>Lp Elite</t>
  </si>
  <si>
    <t>Codecar</t>
  </si>
  <si>
    <t>Aguila Sport</t>
  </si>
  <si>
    <t>Alianza Club</t>
  </si>
  <si>
    <t>Valores Sobre Ruedas Magangué</t>
  </si>
  <si>
    <t>Embajadores Nobsa</t>
  </si>
  <si>
    <t>Patriotas Bc</t>
  </si>
  <si>
    <t xml:space="preserve">Boyacá </t>
  </si>
  <si>
    <t>Patriotas En Linea</t>
  </si>
  <si>
    <t>Legionarios De Tunja</t>
  </si>
  <si>
    <t>Caldas</t>
  </si>
  <si>
    <t>Caquetá</t>
  </si>
  <si>
    <t>Panamericano</t>
  </si>
  <si>
    <t>Casanare</t>
  </si>
  <si>
    <t>Cauca</t>
  </si>
  <si>
    <t>Diamantes Del Patin</t>
  </si>
  <si>
    <t>Estrellas Del Patin</t>
  </si>
  <si>
    <t>Patin Club La Jagua</t>
  </si>
  <si>
    <t>Cesar</t>
  </si>
  <si>
    <t>Deportivo Midas</t>
  </si>
  <si>
    <t>Rio De Oro Skating</t>
  </si>
  <si>
    <t>Los Ponys</t>
  </si>
  <si>
    <t>Valledupar Skating Junior</t>
  </si>
  <si>
    <t>Chile</t>
  </si>
  <si>
    <t>Cordopatin</t>
  </si>
  <si>
    <t>Córdoba</t>
  </si>
  <si>
    <t>Marca Caribe</t>
  </si>
  <si>
    <t>Samaria</t>
  </si>
  <si>
    <t>Cyclones De Córdoba</t>
  </si>
  <si>
    <t>Siles Skate</t>
  </si>
  <si>
    <t>Costa Rica</t>
  </si>
  <si>
    <t>Cundinamarca</t>
  </si>
  <si>
    <t>Fortaleza</t>
  </si>
  <si>
    <t>Golden Skate</t>
  </si>
  <si>
    <t>Energy Af</t>
  </si>
  <si>
    <t>Gachancipa Skategach</t>
  </si>
  <si>
    <t>Citius Cota</t>
  </si>
  <si>
    <t>Warriors Skate Tocancipa</t>
  </si>
  <si>
    <t>Panther Skate</t>
  </si>
  <si>
    <t>Skate On</t>
  </si>
  <si>
    <t>Delhi</t>
  </si>
  <si>
    <t>Team Ecuador</t>
  </si>
  <si>
    <t>Ecuador</t>
  </si>
  <si>
    <t>Team Elite</t>
  </si>
  <si>
    <t>Correcaminos Neiva</t>
  </si>
  <si>
    <t>Huila</t>
  </si>
  <si>
    <t>Megarollers Pitalito</t>
  </si>
  <si>
    <t>Pequeños Correcaminos</t>
  </si>
  <si>
    <t>La Guajira</t>
  </si>
  <si>
    <t>Samarios Club</t>
  </si>
  <si>
    <t>Magdalena</t>
  </si>
  <si>
    <t>Mar Caribe</t>
  </si>
  <si>
    <t>Proelite Dm</t>
  </si>
  <si>
    <t>Meta</t>
  </si>
  <si>
    <t>Speed Cats</t>
  </si>
  <si>
    <t>Cristalina Skating</t>
  </si>
  <si>
    <t xml:space="preserve">México </t>
  </si>
  <si>
    <t>Nariño</t>
  </si>
  <si>
    <t>Deportivo Pasto</t>
  </si>
  <si>
    <t>Skaters Del Sur</t>
  </si>
  <si>
    <t>Patin Galeras</t>
  </si>
  <si>
    <t>Skate Elite</t>
  </si>
  <si>
    <t>Norte De Santander</t>
  </si>
  <si>
    <t>Estrellas En Linea Del Milenio</t>
  </si>
  <si>
    <t>Ocaña Sobre Ruedas</t>
  </si>
  <si>
    <t>Pumas Sobre Ruedas</t>
  </si>
  <si>
    <t>Fenix On Fire</t>
  </si>
  <si>
    <t>Norte Patin</t>
  </si>
  <si>
    <t>Flash Star Ocaña</t>
  </si>
  <si>
    <t>Ruedas Del Norte</t>
  </si>
  <si>
    <t>Pamana</t>
  </si>
  <si>
    <t>Panama</t>
  </si>
  <si>
    <t>Perú</t>
  </si>
  <si>
    <t>Mads Rollera3 Peru</t>
  </si>
  <si>
    <t>Gold Skaters</t>
  </si>
  <si>
    <t>Putumayo</t>
  </si>
  <si>
    <t>Halcones Dorados</t>
  </si>
  <si>
    <t>Quindio</t>
  </si>
  <si>
    <t>Skating Club 3R</t>
  </si>
  <si>
    <t xml:space="preserve">R. Dominicana </t>
  </si>
  <si>
    <t>The Rolling Kingdoms</t>
  </si>
  <si>
    <t>Risaralda</t>
  </si>
  <si>
    <t>Aguilas Del Cafe</t>
  </si>
  <si>
    <t>Fenix Perla Del Otun</t>
  </si>
  <si>
    <t>Santander</t>
  </si>
  <si>
    <t>Pro Skate Santander</t>
  </si>
  <si>
    <t>Hormigueros F.N.R</t>
  </si>
  <si>
    <t>Halcones De Santander</t>
  </si>
  <si>
    <t>Deportivo Correcaminos</t>
  </si>
  <si>
    <t>San Silvestre</t>
  </si>
  <si>
    <t>Racing Skate Team</t>
  </si>
  <si>
    <t>Sucre</t>
  </si>
  <si>
    <t>Comfasucre</t>
  </si>
  <si>
    <t>Sampues Sobre Ruedas</t>
  </si>
  <si>
    <t>Geminix</t>
  </si>
  <si>
    <t>Metropolitano Del Tolima</t>
  </si>
  <si>
    <t>Tolima</t>
  </si>
  <si>
    <t>Mrc Tolima</t>
  </si>
  <si>
    <t>Roller Skate Tolima</t>
  </si>
  <si>
    <t>Patin Dorado Espinal</t>
  </si>
  <si>
    <t>Power Skate</t>
  </si>
  <si>
    <t>Valle</t>
  </si>
  <si>
    <t>First Skating Buga</t>
  </si>
  <si>
    <t>Champion' Club</t>
  </si>
  <si>
    <t>Skaters Palmira</t>
  </si>
  <si>
    <t>Esfodeva</t>
  </si>
  <si>
    <t>Warriors Skate</t>
  </si>
  <si>
    <t>Semillas Team</t>
  </si>
  <si>
    <t>Talentos Del Valle</t>
  </si>
  <si>
    <t>Elite Skate Palmira</t>
  </si>
  <si>
    <t>Felinos Team</t>
  </si>
  <si>
    <t>Star Skate Caicedonia</t>
  </si>
  <si>
    <t>Obelisco</t>
  </si>
  <si>
    <t>Venezuela</t>
  </si>
  <si>
    <t>Ay Sport Lara</t>
  </si>
  <si>
    <t>Team Venezuela</t>
  </si>
  <si>
    <t>Barquisimeto Skates Club</t>
  </si>
  <si>
    <t xml:space="preserve">A vivas </t>
  </si>
  <si>
    <t>A vivas Rendimiento</t>
  </si>
  <si>
    <t xml:space="preserve">Acacias Elite </t>
  </si>
  <si>
    <t>Acb</t>
  </si>
  <si>
    <t xml:space="preserve">Activo Guamal </t>
  </si>
  <si>
    <t>Alc Club</t>
  </si>
  <si>
    <t xml:space="preserve">Altavista </t>
  </si>
  <si>
    <t>Ap Skate</t>
  </si>
  <si>
    <t xml:space="preserve">Arena Geisingen </t>
  </si>
  <si>
    <t>Ases Del Patin</t>
  </si>
  <si>
    <t>Astros Colombia</t>
  </si>
  <si>
    <t>Azores</t>
  </si>
  <si>
    <t>Bacatá Dc</t>
  </si>
  <si>
    <t>Bahia Skate Santa Marta</t>
  </si>
  <si>
    <t>Boosted Chile</t>
  </si>
  <si>
    <t>C.M.B.Cartagena</t>
  </si>
  <si>
    <t>C.P.F Fusagasuga</t>
  </si>
  <si>
    <t>Cafeteros Chinchina</t>
  </si>
  <si>
    <t>Campeones</t>
  </si>
  <si>
    <t>Cardenales Patín Club</t>
  </si>
  <si>
    <t>Champions Elite Vlc</t>
  </si>
  <si>
    <t>Chorros Line</t>
  </si>
  <si>
    <t>Ciudad Pereira</t>
  </si>
  <si>
    <t>Concord Skate</t>
  </si>
  <si>
    <t>Copatín</t>
  </si>
  <si>
    <t>Coqui Speed Skating Team</t>
  </si>
  <si>
    <t>Corporación Drc</t>
  </si>
  <si>
    <t>Corporacion Lmt</t>
  </si>
  <si>
    <t>Correpatin Santader</t>
  </si>
  <si>
    <t>Coyote In Line</t>
  </si>
  <si>
    <t>C-Patin La Ceja</t>
  </si>
  <si>
    <t>Cristo Rey R Dominicana</t>
  </si>
  <si>
    <t>Cyclones Valle</t>
  </si>
  <si>
    <t>Deportivo Ljm Skate</t>
  </si>
  <si>
    <t>Deportivo Metropolitano Bogotá</t>
  </si>
  <si>
    <t>Deportivo Morichal</t>
  </si>
  <si>
    <t xml:space="preserve">Deportivo Pro Skate </t>
  </si>
  <si>
    <t>Deportivo Sbm</t>
  </si>
  <si>
    <t>Deportivo Skate Elite</t>
  </si>
  <si>
    <t>Deportivo Tayrona</t>
  </si>
  <si>
    <t>Diamond</t>
  </si>
  <si>
    <t>Dsa Orgullo Opita</t>
  </si>
  <si>
    <t>Dsa Orgullo Opita Neiva</t>
  </si>
  <si>
    <t>El Salvador</t>
  </si>
  <si>
    <t xml:space="preserve">Elite Campeones </t>
  </si>
  <si>
    <t>Elite Skate</t>
  </si>
  <si>
    <t>Evolution Skate</t>
  </si>
  <si>
    <t xml:space="preserve">Felinos Del Valle </t>
  </si>
  <si>
    <t>Fenix Elite</t>
  </si>
  <si>
    <t>Fire Skate</t>
  </si>
  <si>
    <t>Flash Wheels</t>
  </si>
  <si>
    <t xml:space="preserve">Four Element Garzón </t>
  </si>
  <si>
    <t>Fundación Salud Club</t>
  </si>
  <si>
    <t>Gabriela Cavalieri</t>
  </si>
  <si>
    <t>Gacelas Remedios</t>
  </si>
  <si>
    <t>Génesis</t>
  </si>
  <si>
    <t>Gente Nueva</t>
  </si>
  <si>
    <t>Gold Skate</t>
  </si>
  <si>
    <t>Grandes Paisas</t>
  </si>
  <si>
    <t>Guatapuri Skatin</t>
  </si>
  <si>
    <t>Guepardos</t>
  </si>
  <si>
    <t>Hot Wheels Skate</t>
  </si>
  <si>
    <t>Huahuetenango Guatemala</t>
  </si>
  <si>
    <t>Huellas Del Cauca</t>
  </si>
  <si>
    <t xml:space="preserve">Ictp Buga </t>
  </si>
  <si>
    <t>Ingruma Sobre Ruedas</t>
  </si>
  <si>
    <t>Itami Speed Club</t>
  </si>
  <si>
    <t>J.M.C. De Rionegro</t>
  </si>
  <si>
    <t>J.P. Ara</t>
  </si>
  <si>
    <t>Jalisco Elite Samurai</t>
  </si>
  <si>
    <t>Jerry Gaviria</t>
  </si>
  <si>
    <t>Jhc</t>
  </si>
  <si>
    <t xml:space="preserve">Kayros </t>
  </si>
  <si>
    <t>Lanceros</t>
  </si>
  <si>
    <t xml:space="preserve">Las Panteras </t>
  </si>
  <si>
    <t>Leopardos Del Sur</t>
  </si>
  <si>
    <t>Lince</t>
  </si>
  <si>
    <t>Lion´s Skate Facatativa</t>
  </si>
  <si>
    <t xml:space="preserve">Los Alcaravanes </t>
  </si>
  <si>
    <t>Los Titanes N.S.</t>
  </si>
  <si>
    <t>Mario Duran</t>
  </si>
  <si>
    <t xml:space="preserve">Mente Ganadora </t>
  </si>
  <si>
    <t>México</t>
  </si>
  <si>
    <t>Milenium</t>
  </si>
  <si>
    <t>Ml Sobre Ruedas Girardot</t>
  </si>
  <si>
    <t>Msc Skate Palmira</t>
  </si>
  <si>
    <t>New Skate</t>
  </si>
  <si>
    <t>Nomadas Del Caribe</t>
  </si>
  <si>
    <t>Oikos</t>
  </si>
  <si>
    <t>Olaya Skates</t>
  </si>
  <si>
    <t>Olympus San Gil</t>
  </si>
  <si>
    <t xml:space="preserve">Olympus San Gil </t>
  </si>
  <si>
    <t>Orion</t>
  </si>
  <si>
    <t>Ostrich Skate</t>
  </si>
  <si>
    <t>Pacal</t>
  </si>
  <si>
    <t>Palmira Skate</t>
  </si>
  <si>
    <t>Panther Skate Cota</t>
  </si>
  <si>
    <t>Patin K-Ribe Club. Pkc</t>
  </si>
  <si>
    <t>Patin Nariño</t>
  </si>
  <si>
    <t>Patinar Moniquirá</t>
  </si>
  <si>
    <t>Patines Sobre Ruedas A.C</t>
  </si>
  <si>
    <t>Patines Sobre Ruedas DF</t>
  </si>
  <si>
    <t>Perla Del Sinu</t>
  </si>
  <si>
    <t xml:space="preserve">Pili Patín </t>
  </si>
  <si>
    <t>Power Wheels</t>
  </si>
  <si>
    <t>Puerto Lopez Skating Club</t>
  </si>
  <si>
    <t>Real Juego Limpio</t>
  </si>
  <si>
    <t>Real Skate Cauca</t>
  </si>
  <si>
    <t>Relampago Valle</t>
  </si>
  <si>
    <t>Renacer</t>
  </si>
  <si>
    <t>Renesme Del Tolima</t>
  </si>
  <si>
    <t>Rpa</t>
  </si>
  <si>
    <t xml:space="preserve">Rueda Patín </t>
  </si>
  <si>
    <t>Ruedas De  Fuego Rdf - Uribia</t>
  </si>
  <si>
    <t>Ruedas De Fuego Cesar</t>
  </si>
  <si>
    <t>Ruedas De Fuego Nariño</t>
  </si>
  <si>
    <t>Salamandrás</t>
  </si>
  <si>
    <t>San Gil Skate</t>
  </si>
  <si>
    <t>Semillas Del Meta</t>
  </si>
  <si>
    <t>Semillas Valle</t>
  </si>
  <si>
    <t>Sin Fronteras</t>
  </si>
  <si>
    <t>Skate Boy</t>
  </si>
  <si>
    <t>Skate Life</t>
  </si>
  <si>
    <t>Skate Line</t>
  </si>
  <si>
    <t xml:space="preserve">Skate Line </t>
  </si>
  <si>
    <t>Skate Speed</t>
  </si>
  <si>
    <t>Skate Wheels</t>
  </si>
  <si>
    <t>Sliders</t>
  </si>
  <si>
    <t>Soacha Elite</t>
  </si>
  <si>
    <t>Soacha Elite Rendimiento</t>
  </si>
  <si>
    <t>Sobre Ruedas Bogotá</t>
  </si>
  <si>
    <t>Sobre Ruedas Santa Rosa Bolívar</t>
  </si>
  <si>
    <t>Speed Line</t>
  </si>
  <si>
    <t>Speed Rider</t>
  </si>
  <si>
    <t>Sport Life Acacias</t>
  </si>
  <si>
    <t>Sports Stars</t>
  </si>
  <si>
    <t>Star Line Girardot</t>
  </si>
  <si>
    <t>Stars Bright</t>
  </si>
  <si>
    <t>Stick Skate</t>
  </si>
  <si>
    <t>Sueños Sobre Ruedas</t>
  </si>
  <si>
    <t>Talentos De Antioquia</t>
  </si>
  <si>
    <t xml:space="preserve">Team Elite Ecuador </t>
  </si>
  <si>
    <t xml:space="preserve">Team Pichicncha </t>
  </si>
  <si>
    <t>Team Pichincha</t>
  </si>
  <si>
    <t>Tequendama</t>
  </si>
  <si>
    <t>Tequendama Ac</t>
  </si>
  <si>
    <t>Titanes de Ocaña</t>
  </si>
  <si>
    <t>Titanes del Valle</t>
  </si>
  <si>
    <t xml:space="preserve">Titanes Elite </t>
  </si>
  <si>
    <t>Titans Bogotá</t>
  </si>
  <si>
    <t>Tornado Villamaría</t>
  </si>
  <si>
    <t>Tulua Sobre Ruedas</t>
  </si>
  <si>
    <t>Universal Skating</t>
  </si>
  <si>
    <t>Usa</t>
  </si>
  <si>
    <t>Valledupar Skating</t>
  </si>
  <si>
    <t>Vencedores Patin Club</t>
  </si>
  <si>
    <t>Warrior Team</t>
  </si>
  <si>
    <t>Windsor Racing</t>
  </si>
  <si>
    <t>Wolf Skates</t>
  </si>
  <si>
    <t>Yarupatines</t>
  </si>
  <si>
    <t>Yra</t>
  </si>
  <si>
    <t>USA</t>
  </si>
  <si>
    <t>España</t>
  </si>
  <si>
    <t>Bolivía</t>
  </si>
  <si>
    <t>Argentina</t>
  </si>
  <si>
    <t>Paraguay</t>
  </si>
  <si>
    <t>Brasil</t>
  </si>
  <si>
    <t>Colombia</t>
  </si>
  <si>
    <t>Uruguay</t>
  </si>
  <si>
    <t xml:space="preserve">Guatemala </t>
  </si>
  <si>
    <t xml:space="preserve">Canada </t>
  </si>
  <si>
    <t>FECHA DE NACIMIENTO</t>
  </si>
  <si>
    <t xml:space="preserve">DIA </t>
  </si>
  <si>
    <t>MES</t>
  </si>
  <si>
    <t>AÑO</t>
  </si>
  <si>
    <t xml:space="preserve">MES </t>
  </si>
  <si>
    <t>APELLIDOS COMPLETOS OBLIGATORIO</t>
  </si>
  <si>
    <t>NOMBRES COMPLETOS  OBLIGATORIO</t>
  </si>
  <si>
    <t xml:space="preserve">NOMBRES </t>
  </si>
  <si>
    <t xml:space="preserve">APELLIDOS </t>
  </si>
  <si>
    <t>NOMBRE DEL EVENTO</t>
  </si>
  <si>
    <t>USD</t>
  </si>
  <si>
    <t>VALORES DETERMINADOS MEDIANTE RESOLUCIÓN 009 DE ABRIL 2025</t>
  </si>
  <si>
    <t>CANTIDAD DE DEPORTISTAS</t>
  </si>
  <si>
    <t>DD/MM/ AA</t>
  </si>
  <si>
    <t xml:space="preserve">NOMBRES Y APELLIDOS </t>
  </si>
  <si>
    <t>FECHA DE CORTE</t>
  </si>
  <si>
    <t>DIA</t>
  </si>
  <si>
    <t>TOTAL DEPORTISTAS INSCRIPCIÓN
EXTRAORDINARIA</t>
  </si>
  <si>
    <t>VALOR TOTAL   A             TRANSFERIR</t>
  </si>
  <si>
    <t>Nombre Propio</t>
  </si>
  <si>
    <t>País Nombre Propio</t>
  </si>
  <si>
    <t>VALOR INSCRIPCIÓN ORDINARIA CLUB
MARQUE X</t>
  </si>
  <si>
    <t>No Registra</t>
  </si>
  <si>
    <t>LIGAS Y PAISES</t>
  </si>
  <si>
    <t xml:space="preserve">CLUBES </t>
  </si>
  <si>
    <t>Deportivo Pro Skate</t>
  </si>
  <si>
    <t xml:space="preserve">Sliders </t>
  </si>
  <si>
    <t>Guatapuri  Skatin</t>
  </si>
  <si>
    <t>C.P.F</t>
  </si>
  <si>
    <t>Patinar Moniquira</t>
  </si>
  <si>
    <t>Lima</t>
  </si>
  <si>
    <t xml:space="preserve">Pacal </t>
  </si>
  <si>
    <t>Skate Speed - Villa Del Rosario</t>
  </si>
  <si>
    <t xml:space="preserve">Lanceros </t>
  </si>
  <si>
    <t>Sobre Ruedas Santa Rosa</t>
  </si>
  <si>
    <t>M L Sobre Ruedas Girardot</t>
  </si>
  <si>
    <t xml:space="preserve">Chorros Line  </t>
  </si>
  <si>
    <t>Titans Bogota</t>
  </si>
  <si>
    <t xml:space="preserve">Power Wheels </t>
  </si>
  <si>
    <t>Panteras</t>
  </si>
  <si>
    <t>Boosted</t>
  </si>
  <si>
    <t xml:space="preserve">Perla Del Sinu </t>
  </si>
  <si>
    <t xml:space="preserve">Ecuador </t>
  </si>
  <si>
    <t xml:space="preserve">Coyote In Line </t>
  </si>
  <si>
    <t>Tornado Villa María</t>
  </si>
  <si>
    <t>CLUBES</t>
  </si>
  <si>
    <t>LIGAS</t>
  </si>
  <si>
    <t>AAAA</t>
  </si>
  <si>
    <t xml:space="preserve">A Vivas </t>
  </si>
  <si>
    <t xml:space="preserve">Valle </t>
  </si>
  <si>
    <t>Champion´S Club</t>
  </si>
  <si>
    <t>Antioquía</t>
  </si>
  <si>
    <t>Quindío</t>
  </si>
  <si>
    <t xml:space="preserve">Patín Caribe </t>
  </si>
  <si>
    <t xml:space="preserve">Atlántico </t>
  </si>
  <si>
    <t>Yopal Team Skate</t>
  </si>
  <si>
    <t xml:space="preserve">Casanare </t>
  </si>
  <si>
    <t>C.M.B. Cartagena</t>
  </si>
  <si>
    <t>Bolívar</t>
  </si>
  <si>
    <t>A Vivas Rendimiento</t>
  </si>
  <si>
    <t xml:space="preserve">Cesar </t>
  </si>
  <si>
    <t xml:space="preserve">Meta </t>
  </si>
  <si>
    <t>Berenice Moreno Patín Club</t>
  </si>
  <si>
    <t>Fundación Los Delfines</t>
  </si>
  <si>
    <t>Puerto López Skating Club</t>
  </si>
  <si>
    <t>Jg Nicholls</t>
  </si>
  <si>
    <t>Arena Geisingen</t>
  </si>
  <si>
    <t>Alemania</t>
  </si>
  <si>
    <t xml:space="preserve">Cauca </t>
  </si>
  <si>
    <t>Deportivo Rockets</t>
  </si>
  <si>
    <t>Giraskate</t>
  </si>
  <si>
    <t>Halcones de Santander</t>
  </si>
  <si>
    <t>Ases Del Patín</t>
  </si>
  <si>
    <t>Capital Skate</t>
  </si>
  <si>
    <t xml:space="preserve">Icpt Barinas </t>
  </si>
  <si>
    <t>Talentos En Línea Sucre</t>
  </si>
  <si>
    <t xml:space="preserve">North Skate </t>
  </si>
  <si>
    <t>Fenix</t>
  </si>
  <si>
    <t>Titanes Del Valle</t>
  </si>
  <si>
    <t xml:space="preserve">Santa Marta Elite </t>
  </si>
  <si>
    <t>Semillas Bolívar</t>
  </si>
  <si>
    <t>Tabio Elite</t>
  </si>
  <si>
    <t>Boyacá</t>
  </si>
  <si>
    <t xml:space="preserve">Sucre Skate </t>
  </si>
  <si>
    <t>Botero Sport Medellín</t>
  </si>
  <si>
    <t xml:space="preserve">Jagua Sobre Ruedas </t>
  </si>
  <si>
    <t xml:space="preserve">Elite Del Atlantico </t>
  </si>
  <si>
    <t>C Patín La Ceja</t>
  </si>
  <si>
    <t xml:space="preserve">Fenix Skate </t>
  </si>
  <si>
    <t>Suiza</t>
  </si>
  <si>
    <t>Jaguar Brasil</t>
  </si>
  <si>
    <t>Comfanorte</t>
  </si>
  <si>
    <t>Orgullo Paisa</t>
  </si>
  <si>
    <t>Patín Dorado Espinal</t>
  </si>
  <si>
    <t>Ases Del Patín Elite</t>
  </si>
  <si>
    <t>Yld Tolima</t>
  </si>
  <si>
    <t>Hyper Speed</t>
  </si>
  <si>
    <t>Elsa Mendoza</t>
  </si>
  <si>
    <t>Since Skate</t>
  </si>
  <si>
    <t>Suricata</t>
  </si>
  <si>
    <t>Colorados Skate</t>
  </si>
  <si>
    <t xml:space="preserve">Correcaminos En Acción </t>
  </si>
  <si>
    <t xml:space="preserve">Salvador </t>
  </si>
  <si>
    <t>Salvador</t>
  </si>
  <si>
    <t>Las Panteras Santander</t>
  </si>
  <si>
    <t>Energy AF</t>
  </si>
  <si>
    <t>Bogotá</t>
  </si>
  <si>
    <t>Cristo Rey</t>
  </si>
  <si>
    <t xml:space="preserve">Salamandras </t>
  </si>
  <si>
    <t>Metropolitano Bogotá</t>
  </si>
  <si>
    <t>Guatemala</t>
  </si>
  <si>
    <t>Ostrich Skte Ubate</t>
  </si>
  <si>
    <t>Pkc</t>
  </si>
  <si>
    <t>A DESPLIEGUE LA LISTA</t>
  </si>
  <si>
    <t>Sin Limites Lp</t>
  </si>
  <si>
    <t>Wino Sport</t>
  </si>
  <si>
    <t>Wild Skate</t>
  </si>
  <si>
    <t xml:space="preserve">Racing Argentina </t>
  </si>
  <si>
    <t xml:space="preserve">Malvinas </t>
  </si>
  <si>
    <t>Juan Castillo</t>
  </si>
  <si>
    <t xml:space="preserve">Lions Online </t>
  </si>
  <si>
    <t>Leopardos del Sur</t>
  </si>
  <si>
    <t>Bogotá DC</t>
  </si>
  <si>
    <t>Dynasty</t>
  </si>
  <si>
    <t>Pride Line</t>
  </si>
  <si>
    <t>Urban In Line</t>
  </si>
  <si>
    <t xml:space="preserve">Talento Montemariano </t>
  </si>
  <si>
    <t>Patriotas BC</t>
  </si>
  <si>
    <t xml:space="preserve">Talentos In Line Skate </t>
  </si>
  <si>
    <t xml:space="preserve">Catleya </t>
  </si>
  <si>
    <t>Renacer Arserma</t>
  </si>
  <si>
    <t>Pyroz Villamaria</t>
  </si>
  <si>
    <t xml:space="preserve">Fuera De Serie </t>
  </si>
  <si>
    <t>Cepav</t>
  </si>
  <si>
    <t xml:space="preserve">Kamikaze Chile </t>
  </si>
  <si>
    <t>Universidad De Chile</t>
  </si>
  <si>
    <t xml:space="preserve">Fenix Patin Carrera </t>
  </si>
  <si>
    <t>Team MJ Race</t>
  </si>
  <si>
    <t xml:space="preserve">Chile </t>
  </si>
  <si>
    <t xml:space="preserve">Cerete Sport </t>
  </si>
  <si>
    <t>Entrenamiento Mortal</t>
  </si>
  <si>
    <t>Roller Skate</t>
  </si>
  <si>
    <t xml:space="preserve">Elite Fusagasuga </t>
  </si>
  <si>
    <t>Ucundinamarca</t>
  </si>
  <si>
    <t xml:space="preserve">Halcones </t>
  </si>
  <si>
    <t xml:space="preserve">Correcaminos </t>
  </si>
  <si>
    <t>Marcelo Plasencia</t>
  </si>
  <si>
    <t>Shyris Skate</t>
  </si>
  <si>
    <t>Rdf Jempe</t>
  </si>
  <si>
    <t xml:space="preserve">Speed Force </t>
  </si>
  <si>
    <t xml:space="preserve">El Salvador </t>
  </si>
  <si>
    <t>Guatemala 3</t>
  </si>
  <si>
    <t>Asociacion Huehuetenango</t>
  </si>
  <si>
    <t xml:space="preserve">San Sebastian </t>
  </si>
  <si>
    <t xml:space="preserve">Huila </t>
  </si>
  <si>
    <t>Four Elements Garzón</t>
  </si>
  <si>
    <t>Kairos Semarang</t>
  </si>
  <si>
    <t xml:space="preserve">Indonesia </t>
  </si>
  <si>
    <t>Halcones Dorados Guajira</t>
  </si>
  <si>
    <t xml:space="preserve">Lince De Rioacha </t>
  </si>
  <si>
    <t>Rock</t>
  </si>
  <si>
    <t xml:space="preserve">Gsl Skating </t>
  </si>
  <si>
    <t xml:space="preserve">Davalos Titanes </t>
  </si>
  <si>
    <t xml:space="preserve">Chiapas </t>
  </si>
  <si>
    <t xml:space="preserve">Nuevo Leon </t>
  </si>
  <si>
    <t xml:space="preserve">Relampagos </t>
  </si>
  <si>
    <t>Las Panteras Lima</t>
  </si>
  <si>
    <t>Talentos Roller/Perú</t>
  </si>
  <si>
    <t>Perù</t>
  </si>
  <si>
    <t>Puerto Rico</t>
  </si>
  <si>
    <t xml:space="preserve">Correpatin Quindío </t>
  </si>
  <si>
    <t>Skateland Academy</t>
  </si>
  <si>
    <t xml:space="preserve">Espacata Rd </t>
  </si>
  <si>
    <t>Team Skate Piedecuesta</t>
  </si>
  <si>
    <t xml:space="preserve">Estrellas Del Futuro </t>
  </si>
  <si>
    <t>Future Skate Bont</t>
  </si>
  <si>
    <t xml:space="preserve">Talentos Del Tolima </t>
  </si>
  <si>
    <t>Usa Team</t>
  </si>
  <si>
    <t>Los Delfines</t>
  </si>
  <si>
    <t xml:space="preserve">Skate Team </t>
  </si>
  <si>
    <t>Pcp</t>
  </si>
  <si>
    <t xml:space="preserve">Evolución Skate </t>
  </si>
  <si>
    <t>Gygyskate - Venezuela</t>
  </si>
  <si>
    <t xml:space="preserve">New Power Skate </t>
  </si>
  <si>
    <t>Amazonas Velocidad De Brasil</t>
  </si>
  <si>
    <t>SEDE DEL EVENTO</t>
  </si>
  <si>
    <t>200     Metros Meta/Meta</t>
  </si>
  <si>
    <t>Anfibio 2</t>
  </si>
  <si>
    <t>Arcadia Sport Wear</t>
  </si>
  <si>
    <t>Aslan la Ceja</t>
  </si>
  <si>
    <t>Asterix</t>
  </si>
  <si>
    <t>Ay Sport</t>
  </si>
  <si>
    <t>Bahia Skate de Santa Marta</t>
  </si>
  <si>
    <t>Cacique´s Skating</t>
  </si>
  <si>
    <t>Cadistur</t>
  </si>
  <si>
    <t>Campeones Sobre Ruedas</t>
  </si>
  <si>
    <t>Cazadores</t>
  </si>
  <si>
    <t>Champions Malk Sport</t>
  </si>
  <si>
    <t>Club 360 Skate</t>
  </si>
  <si>
    <t>Club Meta</t>
  </si>
  <si>
    <t>Codersa</t>
  </si>
  <si>
    <t xml:space="preserve">Coyote </t>
  </si>
  <si>
    <t>Dm Bogotá</t>
  </si>
  <si>
    <t>Elite Atlantico</t>
  </si>
  <si>
    <t>Esparta</t>
  </si>
  <si>
    <t>Espartanos</t>
  </si>
  <si>
    <t xml:space="preserve">Fenix Skate Pg </t>
  </si>
  <si>
    <t>Fundacion Social Cooplarosa</t>
  </si>
  <si>
    <t>Futuros Campeones</t>
  </si>
  <si>
    <t>Guerreros 2.0</t>
  </si>
  <si>
    <t>Guajira</t>
  </si>
  <si>
    <t>Halcones Dorados Maicao</t>
  </si>
  <si>
    <t>Heroes</t>
  </si>
  <si>
    <t>Infantas</t>
  </si>
  <si>
    <t>Inter San Pedro</t>
  </si>
  <si>
    <t>Iron Skate</t>
  </si>
  <si>
    <t>Jaguares Arauca</t>
  </si>
  <si>
    <t>Jlbg - Guerreros</t>
  </si>
  <si>
    <t>Kayros Santander</t>
  </si>
  <si>
    <t>La Saeta Sport</t>
  </si>
  <si>
    <t>Landi Piedecuesta</t>
  </si>
  <si>
    <t>Laponte</t>
  </si>
  <si>
    <t>Leones de Rionegro</t>
  </si>
  <si>
    <t>Licofa Skating Aruba</t>
  </si>
  <si>
    <t>Aruba</t>
  </si>
  <si>
    <t>Lions Skate Facatativa</t>
  </si>
  <si>
    <t>Lpb Buga</t>
  </si>
  <si>
    <t>Milenium Sobre Ruedas</t>
  </si>
  <si>
    <t>Nereidas</t>
  </si>
  <si>
    <t>Nieves Jab Club</t>
  </si>
  <si>
    <t>Nl Racing Taiwan</t>
  </si>
  <si>
    <t>Nueva Generación de Arjona</t>
  </si>
  <si>
    <t xml:space="preserve">Paelco </t>
  </si>
  <si>
    <t>Panteras Meta</t>
  </si>
  <si>
    <t>Patin Club</t>
  </si>
  <si>
    <t>Patin Flyer De Yumbo</t>
  </si>
  <si>
    <t>Patín Latino</t>
  </si>
  <si>
    <t>Patinemos Tds</t>
  </si>
  <si>
    <t>Pro Skate Meta</t>
  </si>
  <si>
    <t>Pumas</t>
  </si>
  <si>
    <t>Real Funza</t>
  </si>
  <si>
    <t>Relámpago</t>
  </si>
  <si>
    <t>Rockets</t>
  </si>
  <si>
    <t>Ruedas de Fuego Ipiales</t>
  </si>
  <si>
    <t>Runners Caldas</t>
  </si>
  <si>
    <t>Saiyan</t>
  </si>
  <si>
    <t>Santa Rosa Sobre Ruedas</t>
  </si>
  <si>
    <t>Sbm</t>
  </si>
  <si>
    <t>Selección Ecuador</t>
  </si>
  <si>
    <t>Shark Skate</t>
  </si>
  <si>
    <t>Sin Fronteras Antioquia</t>
  </si>
  <si>
    <t>Sincelejo Sobre Ruedas</t>
  </si>
  <si>
    <t>Sintramienergetica</t>
  </si>
  <si>
    <t>Skate 360</t>
  </si>
  <si>
    <t>Skate Team Perú</t>
  </si>
  <si>
    <t>Skating Castilla</t>
  </si>
  <si>
    <t>Speed Roller</t>
  </si>
  <si>
    <t>Sport House Sr</t>
  </si>
  <si>
    <t>Talentos Tolima</t>
  </si>
  <si>
    <t>Team México</t>
  </si>
  <si>
    <t>Tigres en Linea</t>
  </si>
  <si>
    <t>Titanes del Patín Tolima</t>
  </si>
  <si>
    <t>Tocaskate</t>
  </si>
  <si>
    <t>Torices Skate</t>
  </si>
  <si>
    <t>Yumbo Skate</t>
  </si>
  <si>
    <t>CÓDIGO VELPRO</t>
  </si>
  <si>
    <t>CÓDIGO VELOPRO</t>
  </si>
  <si>
    <t>Puntos 5000 M. Pista</t>
  </si>
  <si>
    <t xml:space="preserve">1.000 M Sprint </t>
  </si>
  <si>
    <t>Eliminac. 10000 M Pista</t>
  </si>
  <si>
    <t>II PARADA PANAMERICANA DE VELOCIDAD - MAYORES</t>
  </si>
  <si>
    <t>GUAYAQUIL</t>
  </si>
  <si>
    <t>ECUADOR</t>
  </si>
  <si>
    <t>DEL 29 DE OCTUBRE AL 1 DE NOVIEMBRE 2026</t>
  </si>
  <si>
    <t>500   Metros + D</t>
  </si>
  <si>
    <t>TELÉFONO CEL.</t>
  </si>
  <si>
    <t>N/A</t>
  </si>
  <si>
    <r>
      <t xml:space="preserve">WORLD SKATE AMERICA  PLANILLA ÚNICA INSCRIPCIÓN </t>
    </r>
    <r>
      <rPr>
        <b/>
        <sz val="48"/>
        <color theme="1"/>
        <rFont val="Arial Nova"/>
        <family val="2"/>
      </rPr>
      <t>"MAYORES"</t>
    </r>
    <r>
      <rPr>
        <b/>
        <sz val="36"/>
        <color theme="1"/>
        <rFont val="Arial Nova"/>
        <family val="2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48"/>
        <color theme="1"/>
        <rFont val="Arial Nova"/>
        <family val="2"/>
      </rPr>
      <t>inscripcionmayores@worldskateamerica.org</t>
    </r>
    <r>
      <rPr>
        <b/>
        <sz val="36"/>
        <color theme="1"/>
        <rFont val="Arial Nova"/>
        <family val="2"/>
      </rPr>
      <t xml:space="preserve">                  </t>
    </r>
  </si>
  <si>
    <r>
      <t xml:space="preserve">VALOR INSCRIPCIÓN EXTRAORDINARIA CLUB
</t>
    </r>
    <r>
      <rPr>
        <b/>
        <sz val="18"/>
        <color theme="1"/>
        <rFont val="Arial Nova"/>
        <family val="2"/>
      </rPr>
      <t>MARQUE 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</si>
</sst>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[$USD]\ * #,##0_-;\-[$USD]\ * #,##0_-;_-[$USD]\ * &quot;-&quot;??_-;_-@"/>
  </numFmts>
  <fonts count="3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theme="4"/>
      <name val="Arial"/>
      <family val="2"/>
    </font>
    <font>
      <sz val="16"/>
      <color theme="1"/>
      <name val="Amasis MT Pro"/>
      <family val="1"/>
    </font>
    <font>
      <sz val="16"/>
      <name val="Amasis MT Pro"/>
      <family val="1"/>
    </font>
    <font>
      <b/>
      <sz val="36"/>
      <color theme="1"/>
      <name val="Arial Nova"/>
      <family val="2"/>
    </font>
    <font>
      <b/>
      <sz val="48"/>
      <color theme="1"/>
      <name val="Arial Nova"/>
      <family val="2"/>
    </font>
    <font>
      <b/>
      <sz val="26"/>
      <color theme="1"/>
      <name val="Arial Nova"/>
      <family val="2"/>
    </font>
    <font>
      <b/>
      <sz val="22"/>
      <color theme="1"/>
      <name val="Arial Nova"/>
      <family val="2"/>
    </font>
    <font>
      <b/>
      <sz val="20"/>
      <color theme="1"/>
      <name val="Arial Nova"/>
      <family val="2"/>
    </font>
    <font>
      <b/>
      <sz val="24"/>
      <color theme="1"/>
      <name val="Arial Nova"/>
      <family val="2"/>
    </font>
    <font>
      <b/>
      <sz val="18"/>
      <color theme="1"/>
      <name val="Arial Nova"/>
      <family val="2"/>
    </font>
    <font>
      <b/>
      <sz val="14"/>
      <color theme="1"/>
      <name val="Arial Nova"/>
      <family val="2"/>
    </font>
    <font>
      <b/>
      <sz val="28"/>
      <color theme="1"/>
      <name val="Arial Nova"/>
      <family val="2"/>
    </font>
    <font>
      <b/>
      <sz val="18"/>
      <name val="Arial Nova"/>
      <family val="2"/>
    </font>
    <font>
      <b/>
      <sz val="16"/>
      <color theme="1"/>
      <name val="Arial Nova"/>
      <family val="2"/>
    </font>
    <font>
      <b/>
      <sz val="36"/>
      <name val="Arial Nova"/>
      <family val="2"/>
    </font>
    <font>
      <b/>
      <sz val="16"/>
      <name val="Arial Nova"/>
      <family val="2"/>
    </font>
    <font>
      <b/>
      <sz val="22"/>
      <name val="Arial Nova"/>
      <family val="2"/>
    </font>
    <font>
      <b/>
      <sz val="12"/>
      <color theme="1"/>
      <name val="Arial Nova"/>
      <family val="2"/>
    </font>
    <font>
      <b/>
      <sz val="14"/>
      <name val="Arial Nova"/>
      <family val="2"/>
    </font>
    <font>
      <b/>
      <sz val="20"/>
      <name val="Arial Nova"/>
      <family val="2"/>
    </font>
    <font>
      <b/>
      <sz val="11"/>
      <color theme="1"/>
      <name val="Arial Nova"/>
      <family val="2"/>
    </font>
    <font>
      <b/>
      <sz val="9"/>
      <color theme="1"/>
      <name val="Arial Nova"/>
      <family val="2"/>
    </font>
    <font>
      <b/>
      <sz val="11"/>
      <name val="Arial Nova"/>
      <family val="2"/>
    </font>
    <font>
      <b/>
      <u/>
      <sz val="20"/>
      <color theme="10"/>
      <name val="Arial Nova"/>
      <family val="2"/>
    </font>
    <font>
      <b/>
      <sz val="28"/>
      <name val="Arial Nova"/>
      <family val="2"/>
    </font>
    <font>
      <b/>
      <sz val="12"/>
      <color theme="0"/>
      <name val="Arial Nova"/>
      <family val="2"/>
    </font>
    <font>
      <b/>
      <sz val="18"/>
      <color theme="0"/>
      <name val="Arial Nova"/>
      <family val="2"/>
    </font>
    <font>
      <b/>
      <sz val="14"/>
      <color theme="0"/>
      <name val="Arial Nova"/>
      <family val="2"/>
    </font>
    <font>
      <b/>
      <sz val="16"/>
      <color theme="0"/>
      <name val="Arial Nova"/>
      <family val="2"/>
    </font>
    <font>
      <b/>
      <sz val="14"/>
      <color theme="4"/>
      <name val="Arial Nova"/>
      <family val="2"/>
    </font>
    <font>
      <b/>
      <sz val="11"/>
      <color theme="0"/>
      <name val="Arial Nova"/>
      <family val="2"/>
    </font>
  </fonts>
  <fills count="2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B0F0"/>
      </patternFill>
    </fill>
    <fill>
      <patternFill patternType="solid">
        <fgColor theme="1"/>
        <bgColor theme="0"/>
      </patternFill>
    </fill>
    <fill>
      <patternFill patternType="solid">
        <fgColor rgb="FF92D05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rgb="FFBFBFBF"/>
      </patternFill>
    </fill>
    <fill>
      <patternFill patternType="solid">
        <fgColor rgb="FF92D050"/>
        <bgColor rgb="FFBFBFBF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A5A5A5"/>
      </patternFill>
    </fill>
    <fill>
      <patternFill patternType="solid">
        <fgColor theme="0"/>
        <bgColor rgb="FFBFBFBF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rgb="FF92D050"/>
        <bgColor rgb="FF76923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00B0F0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thick">
        <color rgb="FF92D050"/>
      </top>
      <bottom style="medium">
        <color indexed="64"/>
      </bottom>
      <diagonal/>
    </border>
    <border>
      <left/>
      <right style="thick">
        <color rgb="FF92D050"/>
      </right>
      <top style="thick">
        <color rgb="FF92D050"/>
      </top>
      <bottom style="medium">
        <color indexed="64"/>
      </bottom>
      <diagonal/>
    </border>
    <border>
      <left/>
      <right style="thick">
        <color rgb="FF92D050"/>
      </right>
      <top style="medium">
        <color indexed="64"/>
      </top>
      <bottom/>
      <diagonal/>
    </border>
    <border>
      <left/>
      <right style="thick">
        <color rgb="FF92D050"/>
      </right>
      <top style="medium">
        <color indexed="64"/>
      </top>
      <bottom style="medium">
        <color indexed="64"/>
      </bottom>
      <diagonal/>
    </border>
    <border>
      <left/>
      <right style="thick">
        <color rgb="FF92D050"/>
      </right>
      <top/>
      <bottom/>
      <diagonal/>
    </border>
    <border>
      <left style="thick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n">
        <color indexed="64"/>
      </bottom>
      <diagonal/>
    </border>
    <border>
      <left style="thick">
        <color rgb="FF92D050"/>
      </left>
      <right style="thin">
        <color indexed="64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medium">
        <color rgb="FF92D05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thick">
        <color rgb="FF92D05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92D050"/>
      </left>
      <right style="thick">
        <color rgb="FF92D050"/>
      </right>
      <top/>
      <bottom style="medium">
        <color rgb="FF92D05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rgb="FF92D050"/>
      </left>
      <right/>
      <top style="thick">
        <color rgb="FF92D050"/>
      </top>
      <bottom/>
      <diagonal/>
    </border>
    <border>
      <left/>
      <right/>
      <top style="thick">
        <color rgb="FF92D050"/>
      </top>
      <bottom/>
      <diagonal/>
    </border>
    <border>
      <left style="thick">
        <color rgb="FF92D050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medium">
        <color theme="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theme="0"/>
      </right>
      <top style="medium">
        <color rgb="FF000000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ck">
        <color rgb="FF92D05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rgb="FF92D05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rgb="FF92D050"/>
      </right>
      <top style="thin">
        <color indexed="64"/>
      </top>
      <bottom/>
      <diagonal/>
    </border>
    <border>
      <left style="medium">
        <color theme="0"/>
      </left>
      <right style="thick">
        <color rgb="FF92D05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theme="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18" borderId="66" xfId="0" applyFont="1" applyFill="1" applyBorder="1"/>
    <xf numFmtId="0" fontId="3" fillId="0" borderId="66" xfId="0" applyFont="1" applyBorder="1"/>
    <xf numFmtId="0" fontId="4" fillId="19" borderId="66" xfId="0" applyFont="1" applyFill="1" applyBorder="1" applyAlignment="1">
      <alignment horizontal="left"/>
    </xf>
    <xf numFmtId="0" fontId="4" fillId="5" borderId="66" xfId="0" applyFont="1" applyFill="1" applyBorder="1" applyAlignment="1">
      <alignment horizontal="left"/>
    </xf>
    <xf numFmtId="0" fontId="4" fillId="19" borderId="66" xfId="0" applyFont="1" applyFill="1" applyBorder="1"/>
    <xf numFmtId="0" fontId="4" fillId="5" borderId="66" xfId="0" applyFont="1" applyFill="1" applyBorder="1"/>
    <xf numFmtId="0" fontId="5" fillId="0" borderId="21" xfId="0" applyFont="1" applyBorder="1"/>
    <xf numFmtId="0" fontId="5" fillId="0" borderId="2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21" xfId="0" applyFont="1" applyBorder="1"/>
    <xf numFmtId="0" fontId="6" fillId="0" borderId="21" xfId="0" applyFont="1" applyBorder="1" applyAlignment="1">
      <alignment horizontal="left"/>
    </xf>
    <xf numFmtId="0" fontId="6" fillId="19" borderId="21" xfId="0" applyFont="1" applyFill="1" applyBorder="1"/>
    <xf numFmtId="0" fontId="6" fillId="5" borderId="21" xfId="0" applyFont="1" applyFill="1" applyBorder="1"/>
    <xf numFmtId="0" fontId="6" fillId="5" borderId="21" xfId="0" applyFont="1" applyFill="1" applyBorder="1" applyAlignment="1">
      <alignment horizontal="left"/>
    </xf>
    <xf numFmtId="0" fontId="6" fillId="19" borderId="21" xfId="0" applyFont="1" applyFill="1" applyBorder="1" applyAlignment="1">
      <alignment horizontal="left"/>
    </xf>
    <xf numFmtId="0" fontId="6" fillId="0" borderId="66" xfId="0" applyFont="1" applyBorder="1"/>
    <xf numFmtId="0" fontId="6" fillId="0" borderId="66" xfId="0" applyFont="1" applyBorder="1" applyAlignment="1">
      <alignment horizontal="left"/>
    </xf>
    <xf numFmtId="0" fontId="6" fillId="19" borderId="66" xfId="0" applyFont="1" applyFill="1" applyBorder="1"/>
    <xf numFmtId="0" fontId="6" fillId="5" borderId="66" xfId="0" applyFont="1" applyFill="1" applyBorder="1"/>
    <xf numFmtId="0" fontId="6" fillId="5" borderId="66" xfId="0" applyFont="1" applyFill="1" applyBorder="1" applyAlignment="1">
      <alignment horizontal="left"/>
    </xf>
    <xf numFmtId="0" fontId="6" fillId="0" borderId="21" xfId="0" applyFont="1" applyBorder="1" applyAlignment="1">
      <alignment wrapText="1"/>
    </xf>
    <xf numFmtId="0" fontId="5" fillId="0" borderId="66" xfId="0" applyFont="1" applyBorder="1" applyAlignment="1">
      <alignment horizontal="left"/>
    </xf>
    <xf numFmtId="0" fontId="7" fillId="3" borderId="42" xfId="0" applyFont="1" applyFill="1" applyBorder="1" applyAlignment="1" applyProtection="1">
      <alignment horizontal="center" vertical="center" wrapText="1"/>
      <protection hidden="1"/>
    </xf>
    <xf numFmtId="0" fontId="7" fillId="3" borderId="43" xfId="0" applyFont="1" applyFill="1" applyBorder="1" applyAlignment="1" applyProtection="1">
      <alignment horizontal="center" vertical="center" wrapText="1"/>
      <protection hidden="1"/>
    </xf>
    <xf numFmtId="0" fontId="7" fillId="3" borderId="23" xfId="0" applyFont="1" applyFill="1" applyBorder="1" applyAlignment="1" applyProtection="1">
      <alignment horizontal="center" vertical="center" wrapText="1"/>
      <protection hidden="1"/>
    </xf>
    <xf numFmtId="0" fontId="7" fillId="3" borderId="24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left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9" fillId="12" borderId="45" xfId="0" applyFont="1" applyFill="1" applyBorder="1" applyAlignment="1">
      <alignment horizontal="center" vertical="center"/>
    </xf>
    <xf numFmtId="0" fontId="9" fillId="12" borderId="46" xfId="0" applyFont="1" applyFill="1" applyBorder="1" applyAlignment="1">
      <alignment horizontal="center" vertical="center"/>
    </xf>
    <xf numFmtId="0" fontId="9" fillId="12" borderId="67" xfId="0" applyFont="1" applyFill="1" applyBorder="1" applyAlignment="1">
      <alignment horizontal="center" vertical="center"/>
    </xf>
    <xf numFmtId="0" fontId="11" fillId="6" borderId="47" xfId="0" applyFont="1" applyFill="1" applyBorder="1" applyAlignment="1" applyProtection="1">
      <alignment horizontal="center" vertical="center"/>
      <protection hidden="1"/>
    </xf>
    <xf numFmtId="0" fontId="11" fillId="6" borderId="48" xfId="0" applyFont="1" applyFill="1" applyBorder="1" applyAlignment="1" applyProtection="1">
      <alignment horizontal="center" vertical="center"/>
      <protection hidden="1"/>
    </xf>
    <xf numFmtId="0" fontId="11" fillId="6" borderId="49" xfId="0" applyFont="1" applyFill="1" applyBorder="1" applyAlignment="1" applyProtection="1">
      <alignment horizontal="center" vertical="center"/>
      <protection hidden="1"/>
    </xf>
    <xf numFmtId="0" fontId="11" fillId="6" borderId="47" xfId="0" applyFont="1" applyFill="1" applyBorder="1" applyAlignment="1" applyProtection="1">
      <alignment horizontal="center" vertical="center" wrapText="1"/>
      <protection hidden="1"/>
    </xf>
    <xf numFmtId="0" fontId="11" fillId="6" borderId="48" xfId="0" applyFont="1" applyFill="1" applyBorder="1" applyAlignment="1" applyProtection="1">
      <alignment horizontal="center" vertical="center" wrapText="1"/>
      <protection hidden="1"/>
    </xf>
    <xf numFmtId="0" fontId="11" fillId="6" borderId="49" xfId="0" applyFont="1" applyFill="1" applyBorder="1" applyAlignment="1" applyProtection="1">
      <alignment horizontal="center" vertical="center" wrapText="1"/>
      <protection hidden="1"/>
    </xf>
    <xf numFmtId="0" fontId="10" fillId="6" borderId="47" xfId="0" applyFont="1" applyFill="1" applyBorder="1" applyAlignment="1" applyProtection="1">
      <alignment vertical="center" wrapText="1"/>
      <protection hidden="1"/>
    </xf>
    <xf numFmtId="15" fontId="11" fillId="3" borderId="17" xfId="0" applyNumberFormat="1" applyFont="1" applyFill="1" applyBorder="1" applyAlignment="1" applyProtection="1">
      <alignment horizontal="left" vertical="center" wrapText="1"/>
      <protection hidden="1"/>
    </xf>
    <xf numFmtId="15" fontId="11" fillId="3" borderId="17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45" xfId="0" applyFont="1" applyFill="1" applyBorder="1" applyAlignment="1" applyProtection="1">
      <alignment horizontal="center" vertical="center"/>
      <protection hidden="1"/>
    </xf>
    <xf numFmtId="0" fontId="9" fillId="6" borderId="46" xfId="0" applyFont="1" applyFill="1" applyBorder="1" applyAlignment="1" applyProtection="1">
      <alignment horizontal="center" vertical="center"/>
      <protection hidden="1"/>
    </xf>
    <xf numFmtId="0" fontId="9" fillId="6" borderId="67" xfId="0" applyFont="1" applyFill="1" applyBorder="1" applyAlignment="1" applyProtection="1">
      <alignment horizontal="center" vertical="center"/>
      <protection hidden="1"/>
    </xf>
    <xf numFmtId="0" fontId="13" fillId="6" borderId="47" xfId="0" applyFont="1" applyFill="1" applyBorder="1" applyAlignment="1" applyProtection="1">
      <alignment horizontal="left" vertical="center" wrapText="1"/>
      <protection hidden="1"/>
    </xf>
    <xf numFmtId="0" fontId="13" fillId="6" borderId="48" xfId="0" applyFont="1" applyFill="1" applyBorder="1" applyAlignment="1" applyProtection="1">
      <alignment horizontal="left" vertical="center" wrapText="1"/>
      <protection hidden="1"/>
    </xf>
    <xf numFmtId="0" fontId="13" fillId="6" borderId="49" xfId="0" applyFont="1" applyFill="1" applyBorder="1" applyAlignment="1" applyProtection="1">
      <alignment horizontal="left" vertical="center" wrapText="1"/>
      <protection hidden="1"/>
    </xf>
    <xf numFmtId="0" fontId="13" fillId="6" borderId="47" xfId="0" applyFont="1" applyFill="1" applyBorder="1" applyAlignment="1" applyProtection="1">
      <alignment horizontal="left" vertical="center"/>
      <protection hidden="1"/>
    </xf>
    <xf numFmtId="0" fontId="13" fillId="6" borderId="48" xfId="0" applyFont="1" applyFill="1" applyBorder="1" applyAlignment="1" applyProtection="1">
      <alignment horizontal="left" vertical="center"/>
      <protection hidden="1"/>
    </xf>
    <xf numFmtId="0" fontId="13" fillId="6" borderId="49" xfId="0" applyFont="1" applyFill="1" applyBorder="1" applyAlignment="1" applyProtection="1">
      <alignment horizontal="left" vertical="center"/>
      <protection hidden="1"/>
    </xf>
    <xf numFmtId="0" fontId="12" fillId="6" borderId="70" xfId="0" applyFont="1" applyFill="1" applyBorder="1" applyAlignment="1" applyProtection="1">
      <alignment horizontal="center" vertical="center" wrapText="1"/>
      <protection hidden="1"/>
    </xf>
    <xf numFmtId="166" fontId="15" fillId="9" borderId="68" xfId="0" applyNumberFormat="1" applyFont="1" applyFill="1" applyBorder="1" applyAlignment="1" applyProtection="1">
      <alignment horizontal="center" vertical="center"/>
      <protection hidden="1"/>
    </xf>
    <xf numFmtId="166" fontId="7" fillId="9" borderId="17" xfId="0" applyNumberFormat="1" applyFont="1" applyFill="1" applyBorder="1" applyAlignment="1" applyProtection="1">
      <alignment horizontal="left" vertical="center"/>
      <protection hidden="1"/>
    </xf>
    <xf numFmtId="166" fontId="7" fillId="9" borderId="17" xfId="0" applyNumberFormat="1" applyFont="1" applyFill="1" applyBorder="1" applyAlignment="1" applyProtection="1">
      <alignment horizontal="center" vertical="center"/>
      <protection hidden="1"/>
    </xf>
    <xf numFmtId="0" fontId="16" fillId="5" borderId="20" xfId="0" applyFont="1" applyFill="1" applyBorder="1" applyAlignment="1" applyProtection="1">
      <alignment horizontal="left" vertical="center"/>
      <protection locked="0"/>
    </xf>
    <xf numFmtId="0" fontId="12" fillId="6" borderId="71" xfId="0" applyFont="1" applyFill="1" applyBorder="1" applyAlignment="1" applyProtection="1">
      <alignment horizontal="center" vertical="center" wrapText="1"/>
      <protection hidden="1"/>
    </xf>
    <xf numFmtId="166" fontId="15" fillId="9" borderId="69" xfId="0" applyNumberFormat="1" applyFont="1" applyFill="1" applyBorder="1" applyAlignment="1" applyProtection="1">
      <alignment horizontal="center" vertical="center"/>
      <protection hidden="1"/>
    </xf>
    <xf numFmtId="0" fontId="7" fillId="9" borderId="17" xfId="0" applyFont="1" applyFill="1" applyBorder="1" applyAlignment="1" applyProtection="1">
      <alignment horizontal="left" vertical="center"/>
      <protection hidden="1"/>
    </xf>
    <xf numFmtId="0" fontId="7" fillId="9" borderId="17" xfId="0" applyFont="1" applyFill="1" applyBorder="1" applyAlignment="1" applyProtection="1">
      <alignment horizontal="center" vertical="center"/>
      <protection hidden="1"/>
    </xf>
    <xf numFmtId="0" fontId="9" fillId="6" borderId="45" xfId="0" applyFont="1" applyFill="1" applyBorder="1" applyAlignment="1" applyProtection="1">
      <alignment horizontal="center" vertical="center" wrapText="1"/>
      <protection hidden="1"/>
    </xf>
    <xf numFmtId="0" fontId="9" fillId="6" borderId="46" xfId="0" applyFont="1" applyFill="1" applyBorder="1" applyAlignment="1" applyProtection="1">
      <alignment horizontal="center" vertical="center" wrapText="1"/>
      <protection hidden="1"/>
    </xf>
    <xf numFmtId="0" fontId="13" fillId="6" borderId="47" xfId="0" applyFont="1" applyFill="1" applyBorder="1" applyAlignment="1" applyProtection="1">
      <alignment horizontal="center" vertical="center" wrapText="1"/>
      <protection hidden="1"/>
    </xf>
    <xf numFmtId="0" fontId="13" fillId="6" borderId="48" xfId="0" applyFont="1" applyFill="1" applyBorder="1" applyAlignment="1" applyProtection="1">
      <alignment horizontal="center" vertical="center" wrapText="1"/>
      <protection hidden="1"/>
    </xf>
    <xf numFmtId="0" fontId="13" fillId="6" borderId="49" xfId="0" applyFont="1" applyFill="1" applyBorder="1" applyAlignment="1" applyProtection="1">
      <alignment horizontal="center" vertical="center" wrapText="1"/>
      <protection hidden="1"/>
    </xf>
    <xf numFmtId="0" fontId="17" fillId="6" borderId="47" xfId="0" applyFont="1" applyFill="1" applyBorder="1" applyAlignment="1" applyProtection="1">
      <alignment horizontal="center" vertical="center" wrapText="1"/>
      <protection hidden="1"/>
    </xf>
    <xf numFmtId="0" fontId="9" fillId="9" borderId="17" xfId="0" applyFont="1" applyFill="1" applyBorder="1" applyAlignment="1" applyProtection="1">
      <alignment horizontal="left" vertical="center" wrapText="1"/>
      <protection hidden="1"/>
    </xf>
    <xf numFmtId="0" fontId="9" fillId="9" borderId="17" xfId="0" applyFont="1" applyFill="1" applyBorder="1" applyAlignment="1" applyProtection="1">
      <alignment horizontal="center" vertical="center" wrapText="1"/>
      <protection hidden="1"/>
    </xf>
    <xf numFmtId="0" fontId="17" fillId="8" borderId="38" xfId="0" applyFont="1" applyFill="1" applyBorder="1" applyAlignment="1" applyProtection="1">
      <alignment horizontal="center" vertical="center"/>
      <protection hidden="1"/>
    </xf>
    <xf numFmtId="0" fontId="13" fillId="8" borderId="38" xfId="0" applyFont="1" applyFill="1" applyBorder="1" applyAlignment="1" applyProtection="1">
      <alignment horizontal="center" vertical="center" wrapText="1"/>
      <protection hidden="1"/>
    </xf>
    <xf numFmtId="0" fontId="13" fillId="8" borderId="38" xfId="0" applyFont="1" applyFill="1" applyBorder="1" applyAlignment="1" applyProtection="1">
      <alignment horizontal="center" vertical="center"/>
      <protection hidden="1"/>
    </xf>
    <xf numFmtId="0" fontId="17" fillId="8" borderId="40" xfId="0" applyFont="1" applyFill="1" applyBorder="1" applyAlignment="1" applyProtection="1">
      <alignment horizontal="center" vertical="center" wrapText="1"/>
      <protection hidden="1"/>
    </xf>
    <xf numFmtId="0" fontId="19" fillId="4" borderId="40" xfId="0" applyFont="1" applyFill="1" applyBorder="1" applyAlignment="1" applyProtection="1">
      <alignment horizontal="center" vertical="center" wrapText="1"/>
      <protection hidden="1"/>
    </xf>
    <xf numFmtId="0" fontId="20" fillId="4" borderId="40" xfId="0" applyFont="1" applyFill="1" applyBorder="1" applyAlignment="1" applyProtection="1">
      <alignment horizontal="center" vertical="center" wrapText="1"/>
      <protection hidden="1"/>
    </xf>
    <xf numFmtId="0" fontId="17" fillId="12" borderId="60" xfId="0" applyFont="1" applyFill="1" applyBorder="1" applyAlignment="1" applyProtection="1">
      <alignment horizontal="center" vertical="center" wrapText="1"/>
      <protection hidden="1"/>
    </xf>
    <xf numFmtId="0" fontId="16" fillId="4" borderId="38" xfId="0" applyFont="1" applyFill="1" applyBorder="1" applyAlignment="1" applyProtection="1">
      <alignment horizontal="center" vertical="center"/>
      <protection hidden="1"/>
    </xf>
    <xf numFmtId="0" fontId="13" fillId="8" borderId="38" xfId="0" applyFont="1" applyFill="1" applyBorder="1" applyAlignment="1" applyProtection="1">
      <alignment horizontal="center" vertical="center"/>
      <protection hidden="1"/>
    </xf>
    <xf numFmtId="0" fontId="17" fillId="8" borderId="40" xfId="0" applyFont="1" applyFill="1" applyBorder="1" applyAlignment="1" applyProtection="1">
      <alignment horizontal="center" vertical="center"/>
      <protection hidden="1"/>
    </xf>
    <xf numFmtId="0" fontId="17" fillId="8" borderId="63" xfId="0" applyFont="1" applyFill="1" applyBorder="1" applyAlignment="1" applyProtection="1">
      <alignment horizontal="center" vertical="center" wrapText="1"/>
      <protection hidden="1"/>
    </xf>
    <xf numFmtId="0" fontId="19" fillId="4" borderId="63" xfId="0" applyFont="1" applyFill="1" applyBorder="1" applyAlignment="1" applyProtection="1">
      <alignment horizontal="center" vertical="center" wrapText="1"/>
      <protection hidden="1"/>
    </xf>
    <xf numFmtId="0" fontId="20" fillId="4" borderId="63" xfId="0" applyFont="1" applyFill="1" applyBorder="1" applyAlignment="1" applyProtection="1">
      <alignment horizontal="center" vertical="center" wrapText="1"/>
      <protection hidden="1"/>
    </xf>
    <xf numFmtId="0" fontId="16" fillId="4" borderId="41" xfId="0" applyFont="1" applyFill="1" applyBorder="1" applyAlignment="1" applyProtection="1">
      <alignment horizontal="center" vertical="center"/>
      <protection hidden="1"/>
    </xf>
    <xf numFmtId="0" fontId="16" fillId="4" borderId="65" xfId="0" applyFont="1" applyFill="1" applyBorder="1" applyAlignment="1" applyProtection="1">
      <alignment horizontal="center" vertical="center"/>
      <protection hidden="1"/>
    </xf>
    <xf numFmtId="0" fontId="16" fillId="4" borderId="65" xfId="0" applyFont="1" applyFill="1" applyBorder="1" applyAlignment="1" applyProtection="1">
      <alignment horizontal="center" vertical="center" wrapText="1"/>
      <protection hidden="1"/>
    </xf>
    <xf numFmtId="0" fontId="16" fillId="4" borderId="62" xfId="0" applyFont="1" applyFill="1" applyBorder="1" applyAlignment="1" applyProtection="1">
      <alignment horizontal="center" vertical="center" wrapText="1"/>
      <protection hidden="1"/>
    </xf>
    <xf numFmtId="15" fontId="11" fillId="12" borderId="61" xfId="0" applyNumberFormat="1" applyFont="1" applyFill="1" applyBorder="1" applyAlignment="1" applyProtection="1">
      <alignment horizontal="center" vertical="center"/>
      <protection hidden="1"/>
    </xf>
    <xf numFmtId="0" fontId="11" fillId="3" borderId="44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/>
      <protection hidden="1"/>
    </xf>
    <xf numFmtId="0" fontId="21" fillId="3" borderId="17" xfId="0" applyFont="1" applyFill="1" applyBorder="1" applyAlignment="1" applyProtection="1">
      <alignment horizontal="center"/>
      <protection hidden="1"/>
    </xf>
    <xf numFmtId="0" fontId="21" fillId="3" borderId="12" xfId="0" applyFont="1" applyFill="1" applyBorder="1" applyAlignment="1" applyProtection="1">
      <alignment horizontal="center"/>
      <protection hidden="1"/>
    </xf>
    <xf numFmtId="0" fontId="13" fillId="14" borderId="21" xfId="0" applyFont="1" applyFill="1" applyBorder="1" applyAlignment="1" applyProtection="1">
      <alignment horizontal="left" vertical="center"/>
      <protection hidden="1"/>
    </xf>
    <xf numFmtId="0" fontId="22" fillId="10" borderId="21" xfId="0" applyFont="1" applyFill="1" applyBorder="1" applyAlignment="1" applyProtection="1">
      <alignment horizontal="center" vertical="center" wrapText="1"/>
      <protection hidden="1"/>
    </xf>
    <xf numFmtId="0" fontId="14" fillId="14" borderId="21" xfId="0" applyFont="1" applyFill="1" applyBorder="1" applyAlignment="1" applyProtection="1">
      <alignment horizontal="center" vertical="center" wrapText="1"/>
      <protection hidden="1"/>
    </xf>
    <xf numFmtId="0" fontId="14" fillId="14" borderId="21" xfId="0" applyFont="1" applyFill="1" applyBorder="1" applyAlignment="1" applyProtection="1">
      <alignment horizontal="center" vertical="center"/>
      <protection hidden="1"/>
    </xf>
    <xf numFmtId="0" fontId="13" fillId="3" borderId="21" xfId="0" applyFont="1" applyFill="1" applyBorder="1" applyAlignment="1" applyProtection="1">
      <alignment horizontal="left" vertical="center" wrapText="1"/>
      <protection hidden="1"/>
    </xf>
    <xf numFmtId="0" fontId="19" fillId="0" borderId="21" xfId="0" applyFont="1" applyBorder="1" applyAlignment="1" applyProtection="1">
      <alignment horizontal="center" vertical="center"/>
      <protection hidden="1"/>
    </xf>
    <xf numFmtId="0" fontId="23" fillId="10" borderId="21" xfId="0" applyFont="1" applyFill="1" applyBorder="1" applyAlignment="1" applyProtection="1">
      <alignment horizontal="center" vertical="center"/>
      <protection hidden="1"/>
    </xf>
    <xf numFmtId="0" fontId="23" fillId="10" borderId="32" xfId="0" applyFont="1" applyFill="1" applyBorder="1" applyAlignment="1" applyProtection="1">
      <alignment horizontal="center" vertical="center"/>
      <protection hidden="1"/>
    </xf>
    <xf numFmtId="0" fontId="23" fillId="10" borderId="20" xfId="0" applyFont="1" applyFill="1" applyBorder="1" applyAlignment="1" applyProtection="1">
      <alignment horizontal="center" vertical="center"/>
      <protection hidden="1"/>
    </xf>
    <xf numFmtId="0" fontId="23" fillId="10" borderId="33" xfId="0" applyFont="1" applyFill="1" applyBorder="1" applyAlignment="1" applyProtection="1">
      <alignment horizontal="center" vertical="center"/>
      <protection hidden="1"/>
    </xf>
    <xf numFmtId="166" fontId="11" fillId="3" borderId="8" xfId="0" applyNumberFormat="1" applyFont="1" applyFill="1" applyBorder="1" applyAlignment="1" applyProtection="1">
      <alignment vertical="center"/>
      <protection hidden="1"/>
    </xf>
    <xf numFmtId="0" fontId="24" fillId="0" borderId="0" xfId="0" applyFont="1"/>
    <xf numFmtId="0" fontId="25" fillId="15" borderId="1" xfId="0" applyFont="1" applyFill="1" applyBorder="1" applyAlignment="1" applyProtection="1">
      <alignment horizontal="left" vertical="center"/>
      <protection hidden="1"/>
    </xf>
    <xf numFmtId="0" fontId="25" fillId="11" borderId="52" xfId="0" applyFont="1" applyFill="1" applyBorder="1"/>
    <xf numFmtId="0" fontId="21" fillId="7" borderId="53" xfId="0" applyFont="1" applyFill="1" applyBorder="1" applyProtection="1">
      <protection hidden="1"/>
    </xf>
    <xf numFmtId="0" fontId="21" fillId="7" borderId="17" xfId="0" applyFont="1" applyFill="1" applyBorder="1"/>
    <xf numFmtId="0" fontId="21" fillId="7" borderId="17" xfId="0" applyFont="1" applyFill="1" applyBorder="1" applyAlignment="1">
      <alignment horizontal="center"/>
    </xf>
    <xf numFmtId="0" fontId="21" fillId="7" borderId="17" xfId="0" applyFont="1" applyFill="1" applyBorder="1" applyProtection="1">
      <protection hidden="1"/>
    </xf>
    <xf numFmtId="0" fontId="21" fillId="7" borderId="27" xfId="0" applyFont="1" applyFill="1" applyBorder="1"/>
    <xf numFmtId="0" fontId="21" fillId="7" borderId="17" xfId="0" applyFont="1" applyFill="1" applyBorder="1" applyAlignment="1" applyProtection="1">
      <alignment horizontal="left"/>
      <protection hidden="1"/>
    </xf>
    <xf numFmtId="0" fontId="25" fillId="11" borderId="1" xfId="0" applyFont="1" applyFill="1" applyBorder="1" applyProtection="1">
      <protection hidden="1"/>
    </xf>
    <xf numFmtId="0" fontId="16" fillId="4" borderId="50" xfId="0" applyFont="1" applyFill="1" applyBorder="1" applyAlignment="1" applyProtection="1">
      <alignment horizontal="center"/>
      <protection hidden="1"/>
    </xf>
    <xf numFmtId="0" fontId="16" fillId="4" borderId="40" xfId="0" applyFont="1" applyFill="1" applyBorder="1" applyAlignment="1" applyProtection="1">
      <alignment horizontal="left"/>
      <protection hidden="1"/>
    </xf>
    <xf numFmtId="0" fontId="16" fillId="4" borderId="63" xfId="0" applyFont="1" applyFill="1" applyBorder="1" applyAlignment="1" applyProtection="1">
      <alignment horizontal="left"/>
      <protection hidden="1"/>
    </xf>
    <xf numFmtId="0" fontId="16" fillId="4" borderId="64" xfId="0" applyFont="1" applyFill="1" applyBorder="1" applyAlignment="1" applyProtection="1">
      <alignment horizontal="center"/>
      <protection hidden="1"/>
    </xf>
    <xf numFmtId="0" fontId="16" fillId="4" borderId="51" xfId="0" applyFont="1" applyFill="1" applyBorder="1" applyAlignment="1" applyProtection="1">
      <alignment horizontal="center"/>
      <protection hidden="1"/>
    </xf>
    <xf numFmtId="0" fontId="13" fillId="13" borderId="34" xfId="0" applyFont="1" applyFill="1" applyBorder="1" applyAlignment="1" applyProtection="1">
      <alignment horizontal="center" vertical="center"/>
      <protection hidden="1"/>
    </xf>
    <xf numFmtId="0" fontId="16" fillId="10" borderId="39" xfId="0" applyFont="1" applyFill="1" applyBorder="1" applyAlignment="1" applyProtection="1">
      <alignment horizontal="left"/>
      <protection hidden="1"/>
    </xf>
    <xf numFmtId="0" fontId="16" fillId="10" borderId="35" xfId="0" applyFont="1" applyFill="1" applyBorder="1" applyAlignment="1" applyProtection="1">
      <alignment horizontal="left"/>
      <protection hidden="1"/>
    </xf>
    <xf numFmtId="0" fontId="16" fillId="10" borderId="35" xfId="0" applyFont="1" applyFill="1" applyBorder="1" applyAlignment="1" applyProtection="1">
      <alignment horizontal="center"/>
      <protection hidden="1"/>
    </xf>
    <xf numFmtId="0" fontId="14" fillId="16" borderId="35" xfId="0" applyFont="1" applyFill="1" applyBorder="1" applyAlignment="1" applyProtection="1">
      <alignment horizontal="center"/>
      <protection hidden="1"/>
    </xf>
    <xf numFmtId="0" fontId="16" fillId="10" borderId="29" xfId="0" applyFont="1" applyFill="1" applyBorder="1" applyAlignment="1" applyProtection="1">
      <alignment horizontal="center"/>
      <protection hidden="1"/>
    </xf>
    <xf numFmtId="0" fontId="16" fillId="10" borderId="36" xfId="0" applyFont="1" applyFill="1" applyBorder="1" applyAlignment="1" applyProtection="1">
      <alignment horizontal="left"/>
      <protection hidden="1"/>
    </xf>
    <xf numFmtId="0" fontId="16" fillId="10" borderId="31" xfId="0" applyFont="1" applyFill="1" applyBorder="1" applyAlignment="1" applyProtection="1">
      <alignment horizontal="center"/>
      <protection hidden="1"/>
    </xf>
    <xf numFmtId="0" fontId="16" fillId="10" borderId="37" xfId="0" applyFont="1" applyFill="1" applyBorder="1" applyAlignment="1" applyProtection="1">
      <alignment horizontal="left"/>
      <protection hidden="1"/>
    </xf>
    <xf numFmtId="0" fontId="21" fillId="3" borderId="4" xfId="0" applyFont="1" applyFill="1" applyBorder="1" applyProtection="1">
      <protection hidden="1"/>
    </xf>
    <xf numFmtId="0" fontId="21" fillId="3" borderId="17" xfId="0" applyFont="1" applyFill="1" applyBorder="1" applyProtection="1">
      <protection hidden="1"/>
    </xf>
    <xf numFmtId="0" fontId="21" fillId="3" borderId="1" xfId="0" applyFont="1" applyFill="1" applyBorder="1" applyProtection="1">
      <protection hidden="1"/>
    </xf>
    <xf numFmtId="0" fontId="21" fillId="3" borderId="11" xfId="0" applyFont="1" applyFill="1" applyBorder="1" applyProtection="1">
      <protection hidden="1"/>
    </xf>
    <xf numFmtId="0" fontId="21" fillId="3" borderId="17" xfId="0" applyFont="1" applyFill="1" applyBorder="1" applyAlignment="1" applyProtection="1">
      <alignment horizontal="left"/>
      <protection hidden="1"/>
    </xf>
    <xf numFmtId="0" fontId="25" fillId="2" borderId="1" xfId="0" applyFont="1" applyFill="1" applyBorder="1" applyProtection="1">
      <protection hidden="1"/>
    </xf>
    <xf numFmtId="0" fontId="21" fillId="3" borderId="3" xfId="0" applyFont="1" applyFill="1" applyBorder="1" applyProtection="1">
      <protection hidden="1"/>
    </xf>
    <xf numFmtId="0" fontId="26" fillId="0" borderId="13" xfId="0" applyFont="1" applyBorder="1" applyProtection="1">
      <protection hidden="1"/>
    </xf>
    <xf numFmtId="0" fontId="21" fillId="3" borderId="14" xfId="0" applyFont="1" applyFill="1" applyBorder="1" applyProtection="1">
      <protection hidden="1"/>
    </xf>
    <xf numFmtId="0" fontId="21" fillId="3" borderId="16" xfId="0" applyFont="1" applyFill="1" applyBorder="1" applyProtection="1">
      <protection hidden="1"/>
    </xf>
    <xf numFmtId="0" fontId="21" fillId="3" borderId="2" xfId="0" applyFont="1" applyFill="1" applyBorder="1" applyProtection="1">
      <protection hidden="1"/>
    </xf>
    <xf numFmtId="0" fontId="21" fillId="3" borderId="10" xfId="0" applyFont="1" applyFill="1" applyBorder="1" applyProtection="1">
      <protection hidden="1"/>
    </xf>
    <xf numFmtId="0" fontId="22" fillId="10" borderId="21" xfId="0" applyFont="1" applyFill="1" applyBorder="1" applyProtection="1">
      <protection hidden="1"/>
    </xf>
    <xf numFmtId="1" fontId="13" fillId="3" borderId="21" xfId="0" applyNumberFormat="1" applyFont="1" applyFill="1" applyBorder="1" applyAlignment="1" applyProtection="1">
      <alignment vertical="center"/>
      <protection hidden="1"/>
    </xf>
    <xf numFmtId="166" fontId="13" fillId="3" borderId="21" xfId="0" applyNumberFormat="1" applyFont="1" applyFill="1" applyBorder="1" applyAlignment="1" applyProtection="1">
      <alignment vertical="center"/>
      <protection hidden="1"/>
    </xf>
    <xf numFmtId="0" fontId="26" fillId="0" borderId="21" xfId="0" applyFont="1" applyBorder="1" applyProtection="1">
      <protection hidden="1"/>
    </xf>
    <xf numFmtId="1" fontId="13" fillId="3" borderId="21" xfId="0" applyNumberFormat="1" applyFont="1" applyFill="1" applyBorder="1" applyAlignment="1" applyProtection="1">
      <alignment horizontal="right" vertical="center"/>
      <protection hidden="1"/>
    </xf>
    <xf numFmtId="0" fontId="21" fillId="3" borderId="7" xfId="0" applyFont="1" applyFill="1" applyBorder="1" applyProtection="1">
      <protection hidden="1"/>
    </xf>
    <xf numFmtId="0" fontId="25" fillId="2" borderId="17" xfId="0" applyFont="1" applyFill="1" applyBorder="1" applyProtection="1">
      <protection hidden="1"/>
    </xf>
    <xf numFmtId="0" fontId="26" fillId="0" borderId="10" xfId="0" applyFont="1" applyBorder="1" applyProtection="1">
      <protection hidden="1"/>
    </xf>
    <xf numFmtId="0" fontId="26" fillId="0" borderId="9" xfId="0" applyFont="1" applyBorder="1" applyProtection="1">
      <protection hidden="1"/>
    </xf>
    <xf numFmtId="0" fontId="26" fillId="0" borderId="9" xfId="0" applyFont="1" applyBorder="1" applyProtection="1">
      <protection hidden="1"/>
    </xf>
    <xf numFmtId="0" fontId="11" fillId="3" borderId="34" xfId="0" applyFont="1" applyFill="1" applyBorder="1" applyAlignment="1" applyProtection="1">
      <alignment horizontal="left" vertical="center"/>
      <protection locked="0"/>
    </xf>
    <xf numFmtId="14" fontId="11" fillId="3" borderId="34" xfId="0" applyNumberFormat="1" applyFont="1" applyFill="1" applyBorder="1" applyAlignment="1" applyProtection="1">
      <alignment horizontal="left" vertical="center"/>
      <protection locked="0"/>
    </xf>
    <xf numFmtId="1" fontId="11" fillId="3" borderId="34" xfId="0" applyNumberFormat="1" applyFont="1" applyFill="1" applyBorder="1" applyAlignment="1" applyProtection="1">
      <alignment horizontal="center" vertical="center"/>
      <protection locked="0"/>
    </xf>
    <xf numFmtId="0" fontId="11" fillId="3" borderId="34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left" vertical="center"/>
      <protection locked="0"/>
    </xf>
    <xf numFmtId="1" fontId="11" fillId="3" borderId="21" xfId="0" applyNumberFormat="1" applyFont="1" applyFill="1" applyBorder="1" applyAlignment="1" applyProtection="1">
      <alignment horizontal="center" vertical="center"/>
      <protection locked="0"/>
    </xf>
    <xf numFmtId="1" fontId="11" fillId="3" borderId="34" xfId="0" applyNumberFormat="1" applyFont="1" applyFill="1" applyBorder="1" applyAlignment="1" applyProtection="1">
      <alignment horizontal="right" vertical="center"/>
      <protection locked="0"/>
    </xf>
    <xf numFmtId="0" fontId="27" fillId="3" borderId="34" xfId="1" applyNumberFormat="1" applyFont="1" applyFill="1" applyBorder="1" applyAlignment="1" applyProtection="1">
      <alignment vertical="center"/>
      <protection locked="0"/>
    </xf>
    <xf numFmtId="0" fontId="12" fillId="3" borderId="34" xfId="0" applyFont="1" applyFill="1" applyBorder="1" applyAlignment="1" applyProtection="1">
      <alignment horizontal="left" vertical="center"/>
      <protection hidden="1"/>
    </xf>
    <xf numFmtId="0" fontId="12" fillId="9" borderId="54" xfId="0" applyFont="1" applyFill="1" applyBorder="1" applyAlignment="1" applyProtection="1">
      <alignment horizontal="center" vertical="center"/>
      <protection locked="0"/>
    </xf>
    <xf numFmtId="0" fontId="12" fillId="9" borderId="55" xfId="0" applyFont="1" applyFill="1" applyBorder="1" applyAlignment="1" applyProtection="1">
      <alignment horizontal="center" vertical="center"/>
      <protection locked="0"/>
    </xf>
    <xf numFmtId="0" fontId="12" fillId="9" borderId="58" xfId="0" applyFont="1" applyFill="1" applyBorder="1" applyAlignment="1" applyProtection="1">
      <alignment horizontal="center" vertical="center"/>
      <protection locked="0"/>
    </xf>
    <xf numFmtId="0" fontId="12" fillId="9" borderId="59" xfId="0" applyFont="1" applyFill="1" applyBorder="1" applyAlignment="1" applyProtection="1">
      <alignment horizontal="center" vertical="center"/>
      <protection locked="0"/>
    </xf>
    <xf numFmtId="0" fontId="12" fillId="3" borderId="54" xfId="0" applyFont="1" applyFill="1" applyBorder="1" applyAlignment="1" applyProtection="1">
      <alignment horizontal="center" vertical="center"/>
      <protection locked="0"/>
    </xf>
    <xf numFmtId="0" fontId="12" fillId="3" borderId="55" xfId="0" applyFont="1" applyFill="1" applyBorder="1" applyAlignment="1" applyProtection="1">
      <alignment horizontal="center" vertical="center"/>
      <protection locked="0"/>
    </xf>
    <xf numFmtId="0" fontId="28" fillId="5" borderId="22" xfId="0" applyFont="1" applyFill="1" applyBorder="1" applyAlignment="1" applyProtection="1">
      <alignment horizontal="center" vertical="center"/>
      <protection locked="0"/>
    </xf>
    <xf numFmtId="0" fontId="29" fillId="17" borderId="6" xfId="0" applyFont="1" applyFill="1" applyBorder="1" applyAlignment="1" applyProtection="1">
      <alignment horizontal="center" vertical="center" wrapText="1"/>
      <protection hidden="1"/>
    </xf>
    <xf numFmtId="0" fontId="30" fillId="17" borderId="6" xfId="0" applyFont="1" applyFill="1" applyBorder="1" applyAlignment="1" applyProtection="1">
      <alignment horizontal="center" vertical="center" wrapText="1"/>
      <protection hidden="1"/>
    </xf>
    <xf numFmtId="0" fontId="30" fillId="17" borderId="15" xfId="0" applyFont="1" applyFill="1" applyBorder="1" applyAlignment="1" applyProtection="1">
      <alignment horizontal="center" vertical="center" wrapText="1"/>
      <protection hidden="1"/>
    </xf>
    <xf numFmtId="0" fontId="31" fillId="17" borderId="6" xfId="0" applyFont="1" applyFill="1" applyBorder="1" applyAlignment="1" applyProtection="1">
      <alignment horizontal="center" vertical="center" wrapText="1"/>
      <protection hidden="1"/>
    </xf>
    <xf numFmtId="0" fontId="32" fillId="17" borderId="6" xfId="0" applyFont="1" applyFill="1" applyBorder="1" applyAlignment="1" applyProtection="1">
      <alignment horizontal="center" vertical="center" wrapText="1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left" vertical="center"/>
      <protection hidden="1"/>
    </xf>
    <xf numFmtId="0" fontId="21" fillId="0" borderId="0" xfId="0" applyFont="1"/>
    <xf numFmtId="0" fontId="21" fillId="0" borderId="6" xfId="0" applyFont="1" applyBorder="1" applyAlignment="1" applyProtection="1">
      <alignment horizontal="left"/>
      <protection hidden="1"/>
    </xf>
    <xf numFmtId="0" fontId="21" fillId="0" borderId="6" xfId="0" applyFont="1" applyBorder="1" applyProtection="1">
      <protection hidden="1"/>
    </xf>
    <xf numFmtId="0" fontId="21" fillId="0" borderId="6" xfId="0" applyFont="1" applyBorder="1" applyAlignment="1" applyProtection="1">
      <alignment horizontal="center"/>
      <protection hidden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4" fontId="14" fillId="0" borderId="6" xfId="0" applyNumberFormat="1" applyFont="1" applyBorder="1" applyAlignment="1" applyProtection="1">
      <alignment horizontal="left"/>
      <protection hidden="1"/>
    </xf>
    <xf numFmtId="1" fontId="14" fillId="0" borderId="6" xfId="0" applyNumberFormat="1" applyFont="1" applyBorder="1" applyAlignment="1" applyProtection="1">
      <alignment horizontal="right"/>
      <protection hidden="1"/>
    </xf>
    <xf numFmtId="0" fontId="33" fillId="0" borderId="6" xfId="0" applyNumberFormat="1" applyFont="1" applyBorder="1" applyAlignment="1" applyProtection="1">
      <alignment horizontal="left"/>
      <protection hidden="1"/>
    </xf>
    <xf numFmtId="0" fontId="14" fillId="0" borderId="0" xfId="0" applyFont="1"/>
    <xf numFmtId="0" fontId="17" fillId="0" borderId="6" xfId="0" applyFont="1" applyBorder="1" applyProtection="1">
      <protection hidden="1"/>
    </xf>
    <xf numFmtId="0" fontId="17" fillId="0" borderId="0" xfId="0" applyFont="1"/>
    <xf numFmtId="0" fontId="34" fillId="17" borderId="6" xfId="0" applyFont="1" applyFill="1" applyBorder="1" applyAlignment="1" applyProtection="1">
      <alignment horizontal="center" vertical="center" wrapText="1"/>
      <protection hidden="1"/>
    </xf>
    <xf numFmtId="49" fontId="11" fillId="3" borderId="56" xfId="0" applyNumberFormat="1" applyFont="1" applyFill="1" applyBorder="1" applyAlignment="1" applyProtection="1">
      <alignment horizontal="left" vertical="center"/>
      <protection locked="0"/>
    </xf>
    <xf numFmtId="49" fontId="11" fillId="3" borderId="57" xfId="0" applyNumberFormat="1" applyFont="1" applyFill="1" applyBorder="1" applyAlignment="1" applyProtection="1">
      <alignment horizontal="left" vertical="center"/>
      <protection locked="0"/>
    </xf>
    <xf numFmtId="0" fontId="9" fillId="20" borderId="18" xfId="0" applyFont="1" applyFill="1" applyBorder="1" applyAlignment="1" applyProtection="1">
      <alignment horizontal="center" vertical="center" wrapText="1"/>
      <protection hidden="1"/>
    </xf>
    <xf numFmtId="0" fontId="12" fillId="21" borderId="74" xfId="0" applyFont="1" applyFill="1" applyBorder="1" applyAlignment="1" applyProtection="1">
      <alignment horizontal="center" vertical="center" wrapText="1"/>
      <protection hidden="1"/>
    </xf>
    <xf numFmtId="0" fontId="12" fillId="21" borderId="75" xfId="0" applyFont="1" applyFill="1" applyBorder="1" applyAlignment="1" applyProtection="1">
      <alignment horizontal="center" vertical="center" wrapText="1"/>
      <protection hidden="1"/>
    </xf>
    <xf numFmtId="15" fontId="11" fillId="20" borderId="25" xfId="0" applyNumberFormat="1" applyFont="1" applyFill="1" applyBorder="1" applyAlignment="1" applyProtection="1">
      <alignment horizontal="center" vertical="center" wrapText="1"/>
      <protection hidden="1"/>
    </xf>
    <xf numFmtId="0" fontId="7" fillId="21" borderId="26" xfId="0" applyFont="1" applyFill="1" applyBorder="1" applyAlignment="1" applyProtection="1">
      <alignment horizontal="center" vertical="center" wrapText="1"/>
      <protection locked="0"/>
    </xf>
    <xf numFmtId="0" fontId="7" fillId="21" borderId="72" xfId="0" applyFont="1" applyFill="1" applyBorder="1" applyAlignment="1" applyProtection="1">
      <alignment horizontal="center" vertical="center" wrapText="1"/>
      <protection locked="0"/>
    </xf>
    <xf numFmtId="0" fontId="7" fillId="21" borderId="73" xfId="0" applyFont="1" applyFill="1" applyBorder="1" applyAlignment="1" applyProtection="1">
      <alignment horizontal="center" vertical="center" wrapText="1"/>
      <protection locked="0"/>
    </xf>
    <xf numFmtId="0" fontId="7" fillId="22" borderId="19" xfId="0" applyFont="1" applyFill="1" applyBorder="1" applyAlignment="1" applyProtection="1">
      <alignment horizontal="center" vertical="center"/>
      <protection hidden="1"/>
    </xf>
    <xf numFmtId="0" fontId="18" fillId="23" borderId="19" xfId="0" applyFont="1" applyFill="1" applyBorder="1" applyAlignment="1" applyProtection="1">
      <alignment horizontal="center" vertical="center"/>
      <protection hidden="1"/>
    </xf>
    <xf numFmtId="0" fontId="11" fillId="13" borderId="21" xfId="0" applyFont="1" applyFill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243418</xdr:colOff>
      <xdr:row>0</xdr:row>
      <xdr:rowOff>52915</xdr:rowOff>
    </xdr:from>
    <xdr:to>
      <xdr:col>2</xdr:col>
      <xdr:colOff>333375</xdr:colOff>
      <xdr:row>1</xdr:row>
      <xdr:rowOff>56580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D568F0-8A01-3D11-1A67-BFBDA8D5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418" y="52915"/>
          <a:ext cx="4280957" cy="153957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118770</xdr:rowOff>
    </xdr:from>
    <xdr:to>
      <xdr:col>19</xdr:col>
      <xdr:colOff>384136</xdr:colOff>
      <xdr:row>0</xdr:row>
      <xdr:rowOff>1502834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33465-49D6-48BD-AAB0-6C08379FC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04750" y="118770"/>
          <a:ext cx="4198183" cy="1384064"/>
        </a:xfrm>
        <a:prstGeom prst="rect">
          <a:avLst/>
        </a:prstGeom>
      </xdr:spPr>
    </xdr:pic>
    <xdr:clientData/>
  </xdr:twoCellAnchor>
  <xdr:twoCellAnchor editAs="oneCell">
    <xdr:from>
      <xdr:col>18</xdr:col>
      <xdr:colOff>177565</xdr:colOff>
      <xdr:row>5</xdr:row>
      <xdr:rowOff>85007</xdr:rowOff>
    </xdr:from>
    <xdr:to>
      <xdr:col>18</xdr:col>
      <xdr:colOff>2529417</xdr:colOff>
      <xdr:row>7</xdr:row>
      <xdr:rowOff>595018</xdr:rowOff>
    </xdr:to>
    <xdr:pic>
      <xdr:nvPicPr>
        <xdr:cNvPr id="4" name="Imagen 3" descr="logo_ws">
          <a:extLst>
            <a:ext uri="{FF2B5EF4-FFF2-40B4-BE49-F238E27FC236}">
              <a16:creationId xmlns:a16="http://schemas.microsoft.com/office/drawing/2014/main" id="{3947A91C-7AE3-449B-9645-2AEE1525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898" y="5990507"/>
          <a:ext cx="2351852" cy="1250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499984740745262"/>
    <pageSetUpPr fitToPage="1"/>
  </sheetPr>
  <dimension ref="A1:X1017"/>
  <sheetViews>
    <sheetView showGridLines="0" tabSelected="1" zoomScale="40" zoomScaleNormal="40" workbookViewId="0">
      <pane ySplit="8" topLeftCell="A9" activePane="bottomLeft" state="frozen"/>
      <selection pane="bottomLeft" activeCell="B9" sqref="B9"/>
    </sheetView>
  </sheetViews>
  <sheetFormatPr baseColWidth="10" defaultColWidth="14.33203125" defaultRowHeight="15" customHeight="1" x14ac:dyDescent="0.4"/>
  <cols>
    <col min="1" max="1" width="8.33203125" style="105" customWidth="1"/>
    <col min="2" max="2" width="50.33203125" style="105" customWidth="1"/>
    <col min="3" max="3" width="47.53125" style="105" customWidth="1"/>
    <col min="4" max="4" width="22.1328125" style="105" customWidth="1"/>
    <col min="5" max="5" width="39.53125" style="105" customWidth="1"/>
    <col min="6" max="6" width="8.6640625" style="105" customWidth="1"/>
    <col min="7" max="7" width="9.3984375" style="105" customWidth="1"/>
    <col min="8" max="8" width="11.33203125" style="105" customWidth="1"/>
    <col min="9" max="9" width="9.73046875" style="105" customWidth="1"/>
    <col min="10" max="10" width="27.59765625" style="105" bestFit="1" customWidth="1"/>
    <col min="11" max="11" width="29" style="105" customWidth="1"/>
    <col min="12" max="12" width="19.53125" style="105" customWidth="1"/>
    <col min="13" max="17" width="18.59765625" style="105" customWidth="1"/>
    <col min="18" max="18" width="38.6640625" style="105" customWidth="1"/>
    <col min="19" max="19" width="53.265625" style="105" customWidth="1"/>
    <col min="20" max="21" width="56.6640625" style="105" customWidth="1"/>
    <col min="22" max="22" width="31.6640625" style="105" customWidth="1"/>
    <col min="23" max="23" width="31.33203125" style="105" customWidth="1"/>
    <col min="24" max="24" width="22.53125" style="105" customWidth="1"/>
    <col min="25" max="26" width="11.1328125" style="105" customWidth="1"/>
    <col min="27" max="27" width="11.33203125" style="105" customWidth="1"/>
    <col min="28" max="31" width="4.1328125" style="105" customWidth="1"/>
    <col min="32" max="16384" width="14.33203125" style="105"/>
  </cols>
  <sheetData>
    <row r="1" spans="1:24" ht="121.35" customHeight="1" thickTop="1" thickBot="1" x14ac:dyDescent="0.45">
      <c r="A1" s="26" t="s">
        <v>619</v>
      </c>
      <c r="B1" s="27"/>
      <c r="C1" s="27"/>
      <c r="D1" s="28"/>
      <c r="E1" s="28"/>
      <c r="F1" s="28"/>
      <c r="G1" s="28"/>
      <c r="H1" s="27"/>
      <c r="I1" s="27"/>
      <c r="J1" s="27"/>
      <c r="K1" s="28"/>
      <c r="L1" s="28"/>
      <c r="M1" s="27"/>
      <c r="N1" s="27"/>
      <c r="O1" s="27"/>
      <c r="P1" s="28"/>
      <c r="Q1" s="28"/>
      <c r="R1" s="28"/>
      <c r="S1" s="29"/>
      <c r="T1" s="30"/>
      <c r="U1" s="30"/>
      <c r="V1" s="30"/>
      <c r="W1" s="31"/>
    </row>
    <row r="2" spans="1:24" ht="84" customHeight="1" thickTop="1" thickBot="1" x14ac:dyDescent="0.45">
      <c r="A2" s="32" t="s">
        <v>351</v>
      </c>
      <c r="B2" s="33"/>
      <c r="C2" s="34"/>
      <c r="D2" s="190" t="s">
        <v>612</v>
      </c>
      <c r="E2" s="190"/>
      <c r="F2" s="190"/>
      <c r="G2" s="190"/>
      <c r="H2" s="35" t="s">
        <v>527</v>
      </c>
      <c r="I2" s="36"/>
      <c r="J2" s="37"/>
      <c r="K2" s="190" t="s">
        <v>613</v>
      </c>
      <c r="L2" s="190"/>
      <c r="M2" s="38" t="s">
        <v>0</v>
      </c>
      <c r="N2" s="39"/>
      <c r="O2" s="40"/>
      <c r="P2" s="191" t="s">
        <v>614</v>
      </c>
      <c r="Q2" s="192"/>
      <c r="R2" s="41" t="s">
        <v>1</v>
      </c>
      <c r="S2" s="193" t="s">
        <v>615</v>
      </c>
      <c r="T2" s="42"/>
      <c r="U2" s="42"/>
      <c r="V2" s="42"/>
      <c r="W2" s="43"/>
      <c r="X2" s="106"/>
    </row>
    <row r="3" spans="1:24" ht="45" customHeight="1" thickTop="1" thickBot="1" x14ac:dyDescent="0.45">
      <c r="A3" s="44" t="s">
        <v>2</v>
      </c>
      <c r="B3" s="45"/>
      <c r="C3" s="46"/>
      <c r="D3" s="167"/>
      <c r="E3" s="167"/>
      <c r="F3" s="167"/>
      <c r="G3" s="167"/>
      <c r="H3" s="47" t="s">
        <v>3</v>
      </c>
      <c r="I3" s="48"/>
      <c r="J3" s="49"/>
      <c r="K3" s="165"/>
      <c r="L3" s="166"/>
      <c r="M3" s="50" t="s">
        <v>4</v>
      </c>
      <c r="N3" s="51"/>
      <c r="O3" s="52"/>
      <c r="P3" s="161"/>
      <c r="Q3" s="162"/>
      <c r="R3" s="53" t="s">
        <v>360</v>
      </c>
      <c r="S3" s="54">
        <f>K59</f>
        <v>0</v>
      </c>
      <c r="T3" s="55"/>
      <c r="U3" s="55"/>
      <c r="V3" s="55"/>
      <c r="W3" s="56"/>
      <c r="X3" s="106"/>
    </row>
    <row r="4" spans="1:24" ht="45" customHeight="1" thickTop="1" thickBot="1" x14ac:dyDescent="0.45">
      <c r="A4" s="44" t="s">
        <v>5</v>
      </c>
      <c r="B4" s="45"/>
      <c r="C4" s="46"/>
      <c r="D4" s="57"/>
      <c r="E4" s="57"/>
      <c r="F4" s="57"/>
      <c r="G4" s="57"/>
      <c r="H4" s="47" t="s">
        <v>617</v>
      </c>
      <c r="I4" s="48"/>
      <c r="J4" s="49"/>
      <c r="K4" s="188"/>
      <c r="L4" s="189"/>
      <c r="M4" s="50" t="s">
        <v>6</v>
      </c>
      <c r="N4" s="51"/>
      <c r="O4" s="52"/>
      <c r="P4" s="163"/>
      <c r="Q4" s="164"/>
      <c r="R4" s="58"/>
      <c r="S4" s="59"/>
      <c r="T4" s="60"/>
      <c r="U4" s="60"/>
      <c r="V4" s="60"/>
      <c r="W4" s="61"/>
      <c r="X4" s="106"/>
    </row>
    <row r="5" spans="1:24" ht="93.75" customHeight="1" thickTop="1" thickBot="1" x14ac:dyDescent="0.45">
      <c r="A5" s="62" t="s">
        <v>7</v>
      </c>
      <c r="B5" s="63"/>
      <c r="C5" s="63"/>
      <c r="D5" s="198" t="str">
        <f>IF(P5="X",COUNTA(B9:B48),"")</f>
        <v/>
      </c>
      <c r="E5" s="198"/>
      <c r="F5" s="198"/>
      <c r="G5" s="198"/>
      <c r="H5" s="64" t="s">
        <v>359</v>
      </c>
      <c r="I5" s="65"/>
      <c r="J5" s="66"/>
      <c r="K5" s="197" t="str">
        <f>IF(S5="X",COUNTA(B9:B48),"")</f>
        <v/>
      </c>
      <c r="L5" s="197"/>
      <c r="M5" s="64" t="s">
        <v>363</v>
      </c>
      <c r="N5" s="65"/>
      <c r="O5" s="66"/>
      <c r="P5" s="195"/>
      <c r="Q5" s="196"/>
      <c r="R5" s="67" t="s">
        <v>620</v>
      </c>
      <c r="S5" s="194"/>
      <c r="T5" s="68"/>
      <c r="U5" s="68"/>
      <c r="V5" s="68"/>
      <c r="W5" s="69"/>
      <c r="X5" s="106"/>
    </row>
    <row r="6" spans="1:24" ht="8.4499999999999993" customHeight="1" thickTop="1" thickBot="1" x14ac:dyDescent="0.45">
      <c r="A6" s="107"/>
      <c r="B6" s="108"/>
      <c r="C6" s="108"/>
      <c r="D6" s="109"/>
      <c r="E6" s="109"/>
      <c r="F6" s="110"/>
      <c r="G6" s="110"/>
      <c r="H6" s="110"/>
      <c r="I6" s="109"/>
      <c r="J6" s="111"/>
      <c r="K6" s="109"/>
      <c r="L6" s="109"/>
      <c r="M6" s="109"/>
      <c r="N6" s="109"/>
      <c r="O6" s="109"/>
      <c r="P6" s="109"/>
      <c r="Q6" s="109"/>
      <c r="R6" s="109"/>
      <c r="S6" s="112"/>
      <c r="T6" s="113"/>
      <c r="U6" s="113"/>
      <c r="V6" s="113"/>
      <c r="W6" s="111"/>
      <c r="X6" s="114"/>
    </row>
    <row r="7" spans="1:24" ht="50" customHeight="1" thickTop="1" thickBot="1" x14ac:dyDescent="0.65">
      <c r="A7" s="70" t="s">
        <v>8</v>
      </c>
      <c r="B7" s="71" t="s">
        <v>348</v>
      </c>
      <c r="C7" s="71" t="s">
        <v>347</v>
      </c>
      <c r="D7" s="72" t="s">
        <v>9</v>
      </c>
      <c r="E7" s="71" t="s">
        <v>607</v>
      </c>
      <c r="F7" s="71" t="s">
        <v>342</v>
      </c>
      <c r="G7" s="71"/>
      <c r="H7" s="71"/>
      <c r="I7" s="71" t="s">
        <v>10</v>
      </c>
      <c r="J7" s="71"/>
      <c r="K7" s="72" t="s">
        <v>11</v>
      </c>
      <c r="L7" s="70" t="s">
        <v>12</v>
      </c>
      <c r="M7" s="73" t="s">
        <v>528</v>
      </c>
      <c r="N7" s="73" t="s">
        <v>609</v>
      </c>
      <c r="O7" s="74" t="s">
        <v>610</v>
      </c>
      <c r="P7" s="74" t="s">
        <v>611</v>
      </c>
      <c r="Q7" s="74" t="s">
        <v>616</v>
      </c>
      <c r="R7" s="75" t="s">
        <v>618</v>
      </c>
      <c r="S7" s="115"/>
      <c r="T7" s="116"/>
      <c r="U7" s="117"/>
      <c r="V7" s="117"/>
      <c r="W7" s="118"/>
      <c r="X7" s="76" t="s">
        <v>357</v>
      </c>
    </row>
    <row r="8" spans="1:24" ht="50" customHeight="1" thickTop="1" thickBot="1" x14ac:dyDescent="0.45">
      <c r="A8" s="70"/>
      <c r="B8" s="71"/>
      <c r="C8" s="71"/>
      <c r="D8" s="72"/>
      <c r="E8" s="71"/>
      <c r="F8" s="77" t="s">
        <v>358</v>
      </c>
      <c r="G8" s="77" t="s">
        <v>344</v>
      </c>
      <c r="H8" s="77" t="s">
        <v>345</v>
      </c>
      <c r="I8" s="78" t="s">
        <v>13</v>
      </c>
      <c r="J8" s="78" t="s">
        <v>14</v>
      </c>
      <c r="K8" s="72"/>
      <c r="L8" s="79"/>
      <c r="M8" s="80"/>
      <c r="N8" s="80"/>
      <c r="O8" s="81"/>
      <c r="P8" s="81"/>
      <c r="Q8" s="81"/>
      <c r="R8" s="82"/>
      <c r="S8" s="119"/>
      <c r="T8" s="83" t="s">
        <v>356</v>
      </c>
      <c r="U8" s="84" t="s">
        <v>361</v>
      </c>
      <c r="V8" s="85" t="s">
        <v>362</v>
      </c>
      <c r="W8" s="86" t="s">
        <v>342</v>
      </c>
      <c r="X8" s="87">
        <v>46387</v>
      </c>
    </row>
    <row r="9" spans="1:24" ht="35" customHeight="1" thickTop="1" thickBot="1" x14ac:dyDescent="0.65">
      <c r="A9" s="88">
        <v>1</v>
      </c>
      <c r="B9" s="151"/>
      <c r="C9" s="151"/>
      <c r="D9" s="152"/>
      <c r="E9" s="159"/>
      <c r="F9" s="153"/>
      <c r="G9" s="153"/>
      <c r="H9" s="153"/>
      <c r="I9" s="154"/>
      <c r="J9" s="158"/>
      <c r="K9" s="160" t="str">
        <f>IF(X9="","",IF(OR(X9=14),"Prejuvenil",IF(OR(X9=15,X9=16,X9=17),"Juvenil",IF(OR(X9&gt;=18),"Mayores","CheckFN"))))</f>
        <v/>
      </c>
      <c r="L9" s="155"/>
      <c r="M9" s="155"/>
      <c r="N9" s="155"/>
      <c r="O9" s="155"/>
      <c r="P9" s="155"/>
      <c r="Q9" s="155"/>
      <c r="R9" s="199"/>
      <c r="S9" s="120"/>
      <c r="T9" s="121" t="str">
        <f>CONCATENATE(B9," ",C9)</f>
        <v xml:space="preserve"> </v>
      </c>
      <c r="U9" s="122" t="str">
        <f>PROPER(T9)</f>
        <v xml:space="preserve"> </v>
      </c>
      <c r="V9" s="122" t="str">
        <f>PROPER(D9)</f>
        <v/>
      </c>
      <c r="W9" s="123" t="str">
        <f>IF(SUM(F9:H9)=0,"",CONCATENATE(F9,"/",G9,"/",H9))</f>
        <v/>
      </c>
      <c r="X9" s="124" t="str">
        <f>IF(W9="","",DATEDIF(W9,$X$8,"y"))</f>
        <v/>
      </c>
    </row>
    <row r="10" spans="1:24" ht="35" customHeight="1" thickTop="1" thickBot="1" x14ac:dyDescent="0.65">
      <c r="A10" s="89">
        <v>2</v>
      </c>
      <c r="B10" s="156"/>
      <c r="C10" s="156"/>
      <c r="D10" s="152"/>
      <c r="E10" s="159"/>
      <c r="F10" s="157"/>
      <c r="G10" s="157"/>
      <c r="H10" s="157"/>
      <c r="I10" s="154"/>
      <c r="J10" s="158"/>
      <c r="K10" s="160" t="str">
        <f t="shared" ref="K10:K48" si="0">IF(X10="","",IF(OR(X10=14),"Prejuvenil",IF(OR(X10=15,X10=16,X10=17),"Juvenil",IF(OR(X10&gt;=18),"Mayores","CheckFN"))))</f>
        <v/>
      </c>
      <c r="L10" s="155"/>
      <c r="M10" s="155"/>
      <c r="N10" s="155"/>
      <c r="O10" s="155"/>
      <c r="P10" s="155"/>
      <c r="Q10" s="155"/>
      <c r="R10" s="199"/>
      <c r="S10" s="125"/>
      <c r="T10" s="126" t="str">
        <f>CONCATENATE(B10," ",C10)</f>
        <v xml:space="preserve"> </v>
      </c>
      <c r="U10" s="122" t="str">
        <f t="shared" ref="U10:U48" si="1">PROPER(T10)</f>
        <v xml:space="preserve"> </v>
      </c>
      <c r="V10" s="122" t="str">
        <f>PROPER(D10)</f>
        <v/>
      </c>
      <c r="W10" s="123" t="str">
        <f>IF(SUM(F10:H10)=0,"",CONCATENATE(F10,"/",G10,"/",H10))</f>
        <v/>
      </c>
      <c r="X10" s="124" t="str">
        <f t="shared" ref="X10:X48" si="2">IF(W10="","",DATEDIF(W10,$X$8,"y"))</f>
        <v/>
      </c>
    </row>
    <row r="11" spans="1:24" ht="35" customHeight="1" thickTop="1" thickBot="1" x14ac:dyDescent="0.65">
      <c r="A11" s="89">
        <v>3</v>
      </c>
      <c r="B11" s="151"/>
      <c r="C11" s="151"/>
      <c r="D11" s="152"/>
      <c r="E11" s="159"/>
      <c r="F11" s="153"/>
      <c r="G11" s="153"/>
      <c r="H11" s="153"/>
      <c r="I11" s="154"/>
      <c r="J11" s="158"/>
      <c r="K11" s="160" t="str">
        <f t="shared" si="0"/>
        <v/>
      </c>
      <c r="L11" s="155"/>
      <c r="M11" s="155"/>
      <c r="N11" s="155"/>
      <c r="O11" s="155"/>
      <c r="P11" s="155"/>
      <c r="Q11" s="155"/>
      <c r="R11" s="199"/>
      <c r="S11" s="125"/>
      <c r="T11" s="126" t="str">
        <f>CONCATENATE(B11," ",C11)</f>
        <v xml:space="preserve"> </v>
      </c>
      <c r="U11" s="122" t="str">
        <f t="shared" si="1"/>
        <v xml:space="preserve"> </v>
      </c>
      <c r="V11" s="122" t="str">
        <f>PROPER(D11)</f>
        <v/>
      </c>
      <c r="W11" s="123" t="str">
        <f>IF(SUM(F11:H11)=0,"",CONCATENATE(F11,"/",G11,"/",H11))</f>
        <v/>
      </c>
      <c r="X11" s="124" t="str">
        <f t="shared" si="2"/>
        <v/>
      </c>
    </row>
    <row r="12" spans="1:24" ht="35" customHeight="1" thickTop="1" thickBot="1" x14ac:dyDescent="0.65">
      <c r="A12" s="89">
        <v>4</v>
      </c>
      <c r="B12" s="156"/>
      <c r="C12" s="156"/>
      <c r="D12" s="152"/>
      <c r="E12" s="159"/>
      <c r="F12" s="157"/>
      <c r="G12" s="157"/>
      <c r="H12" s="157"/>
      <c r="I12" s="154"/>
      <c r="J12" s="158"/>
      <c r="K12" s="160" t="str">
        <f t="shared" si="0"/>
        <v/>
      </c>
      <c r="L12" s="155"/>
      <c r="M12" s="155"/>
      <c r="N12" s="155"/>
      <c r="O12" s="155"/>
      <c r="P12" s="155"/>
      <c r="Q12" s="155"/>
      <c r="R12" s="199"/>
      <c r="S12" s="125"/>
      <c r="T12" s="126" t="str">
        <f>CONCATENATE(B12," ",C12)</f>
        <v xml:space="preserve"> </v>
      </c>
      <c r="U12" s="122" t="str">
        <f t="shared" si="1"/>
        <v xml:space="preserve"> </v>
      </c>
      <c r="V12" s="122" t="str">
        <f>PROPER(D12)</f>
        <v/>
      </c>
      <c r="W12" s="123" t="str">
        <f>IF(SUM(F12:H12)=0,"",CONCATENATE(F12,"/",G12,"/",H12))</f>
        <v/>
      </c>
      <c r="X12" s="124" t="str">
        <f t="shared" si="2"/>
        <v/>
      </c>
    </row>
    <row r="13" spans="1:24" ht="35" customHeight="1" thickTop="1" thickBot="1" x14ac:dyDescent="0.65">
      <c r="A13" s="89">
        <v>5</v>
      </c>
      <c r="B13" s="151"/>
      <c r="C13" s="151"/>
      <c r="D13" s="152"/>
      <c r="E13" s="159"/>
      <c r="F13" s="153"/>
      <c r="G13" s="153"/>
      <c r="H13" s="153"/>
      <c r="I13" s="154"/>
      <c r="J13" s="158"/>
      <c r="K13" s="160" t="str">
        <f t="shared" si="0"/>
        <v/>
      </c>
      <c r="L13" s="155"/>
      <c r="M13" s="155"/>
      <c r="N13" s="155"/>
      <c r="O13" s="155"/>
      <c r="P13" s="155"/>
      <c r="Q13" s="155"/>
      <c r="R13" s="199"/>
      <c r="S13" s="125"/>
      <c r="T13" s="126" t="str">
        <f>CONCATENATE(B13," ",C13)</f>
        <v xml:space="preserve"> </v>
      </c>
      <c r="U13" s="122" t="str">
        <f t="shared" si="1"/>
        <v xml:space="preserve"> </v>
      </c>
      <c r="V13" s="122" t="str">
        <f>PROPER(D13)</f>
        <v/>
      </c>
      <c r="W13" s="123" t="str">
        <f>IF(SUM(F13:H13)=0,"",CONCATENATE(F13,"/",G13,"/",H13))</f>
        <v/>
      </c>
      <c r="X13" s="124" t="str">
        <f t="shared" si="2"/>
        <v/>
      </c>
    </row>
    <row r="14" spans="1:24" ht="35" customHeight="1" thickTop="1" thickBot="1" x14ac:dyDescent="0.65">
      <c r="A14" s="89">
        <v>6</v>
      </c>
      <c r="B14" s="156"/>
      <c r="C14" s="156"/>
      <c r="D14" s="152"/>
      <c r="E14" s="159"/>
      <c r="F14" s="157"/>
      <c r="G14" s="157"/>
      <c r="H14" s="157"/>
      <c r="I14" s="154"/>
      <c r="J14" s="158"/>
      <c r="K14" s="160" t="str">
        <f t="shared" si="0"/>
        <v/>
      </c>
      <c r="L14" s="155"/>
      <c r="M14" s="155"/>
      <c r="N14" s="155"/>
      <c r="O14" s="155"/>
      <c r="P14" s="155"/>
      <c r="Q14" s="155"/>
      <c r="R14" s="199"/>
      <c r="S14" s="125"/>
      <c r="T14" s="126" t="str">
        <f>CONCATENATE(B14," ",C14)</f>
        <v xml:space="preserve"> </v>
      </c>
      <c r="U14" s="122" t="str">
        <f t="shared" si="1"/>
        <v xml:space="preserve"> </v>
      </c>
      <c r="V14" s="122" t="str">
        <f>PROPER(D14)</f>
        <v/>
      </c>
      <c r="W14" s="123" t="str">
        <f>IF(SUM(F14:H14)=0,"",CONCATENATE(F14,"/",G14,"/",H14))</f>
        <v/>
      </c>
      <c r="X14" s="124" t="str">
        <f t="shared" si="2"/>
        <v/>
      </c>
    </row>
    <row r="15" spans="1:24" ht="35" customHeight="1" thickTop="1" thickBot="1" x14ac:dyDescent="0.65">
      <c r="A15" s="89">
        <v>7</v>
      </c>
      <c r="B15" s="151"/>
      <c r="C15" s="151"/>
      <c r="D15" s="152"/>
      <c r="E15" s="159"/>
      <c r="F15" s="157"/>
      <c r="G15" s="157"/>
      <c r="H15" s="157"/>
      <c r="I15" s="154"/>
      <c r="J15" s="158"/>
      <c r="K15" s="160" t="str">
        <f t="shared" si="0"/>
        <v/>
      </c>
      <c r="L15" s="155"/>
      <c r="M15" s="155"/>
      <c r="N15" s="155"/>
      <c r="O15" s="155"/>
      <c r="P15" s="155"/>
      <c r="Q15" s="155"/>
      <c r="R15" s="199"/>
      <c r="S15" s="125"/>
      <c r="T15" s="126" t="str">
        <f>CONCATENATE(B15," ",C15)</f>
        <v xml:space="preserve"> </v>
      </c>
      <c r="U15" s="122" t="str">
        <f t="shared" si="1"/>
        <v xml:space="preserve"> </v>
      </c>
      <c r="V15" s="122" t="str">
        <f>PROPER(D15)</f>
        <v/>
      </c>
      <c r="W15" s="123" t="str">
        <f>IF(SUM(F15:H15)=0,"",CONCATENATE(F15,"/",G15,"/",H15))</f>
        <v/>
      </c>
      <c r="X15" s="124" t="str">
        <f t="shared" si="2"/>
        <v/>
      </c>
    </row>
    <row r="16" spans="1:24" ht="35" customHeight="1" thickTop="1" thickBot="1" x14ac:dyDescent="0.65">
      <c r="A16" s="89">
        <v>8</v>
      </c>
      <c r="B16" s="156"/>
      <c r="C16" s="156"/>
      <c r="D16" s="152"/>
      <c r="E16" s="159"/>
      <c r="F16" s="157"/>
      <c r="G16" s="157"/>
      <c r="H16" s="157"/>
      <c r="I16" s="154"/>
      <c r="J16" s="158"/>
      <c r="K16" s="160" t="str">
        <f t="shared" si="0"/>
        <v/>
      </c>
      <c r="L16" s="155"/>
      <c r="M16" s="155"/>
      <c r="N16" s="155"/>
      <c r="O16" s="155"/>
      <c r="P16" s="155"/>
      <c r="Q16" s="155"/>
      <c r="R16" s="199"/>
      <c r="S16" s="125"/>
      <c r="T16" s="126" t="str">
        <f>CONCATENATE(B16," ",C16)</f>
        <v xml:space="preserve"> </v>
      </c>
      <c r="U16" s="122" t="str">
        <f t="shared" si="1"/>
        <v xml:space="preserve"> </v>
      </c>
      <c r="V16" s="122" t="str">
        <f>PROPER(D16)</f>
        <v/>
      </c>
      <c r="W16" s="123" t="str">
        <f>IF(SUM(F16:H16)=0,"",CONCATENATE(F16,"/",G16,"/",H16))</f>
        <v/>
      </c>
      <c r="X16" s="124" t="str">
        <f t="shared" si="2"/>
        <v/>
      </c>
    </row>
    <row r="17" spans="1:24" ht="35" customHeight="1" thickTop="1" thickBot="1" x14ac:dyDescent="0.65">
      <c r="A17" s="89">
        <v>9</v>
      </c>
      <c r="B17" s="151"/>
      <c r="C17" s="151"/>
      <c r="D17" s="152"/>
      <c r="E17" s="159"/>
      <c r="F17" s="157"/>
      <c r="G17" s="157"/>
      <c r="H17" s="157"/>
      <c r="I17" s="154"/>
      <c r="J17" s="158"/>
      <c r="K17" s="160" t="str">
        <f t="shared" si="0"/>
        <v/>
      </c>
      <c r="L17" s="155"/>
      <c r="M17" s="155"/>
      <c r="N17" s="155"/>
      <c r="O17" s="155"/>
      <c r="P17" s="155"/>
      <c r="Q17" s="155"/>
      <c r="R17" s="199"/>
      <c r="S17" s="125"/>
      <c r="T17" s="126" t="str">
        <f>CONCATENATE(B17," ",C17)</f>
        <v xml:space="preserve"> </v>
      </c>
      <c r="U17" s="122" t="str">
        <f t="shared" si="1"/>
        <v xml:space="preserve"> </v>
      </c>
      <c r="V17" s="122" t="str">
        <f>PROPER(D17)</f>
        <v/>
      </c>
      <c r="W17" s="123" t="str">
        <f>IF(SUM(F17:H17)=0,"",CONCATENATE(F17,"/",G17,"/",H17))</f>
        <v/>
      </c>
      <c r="X17" s="124" t="str">
        <f t="shared" si="2"/>
        <v/>
      </c>
    </row>
    <row r="18" spans="1:24" ht="35" customHeight="1" thickTop="1" thickBot="1" x14ac:dyDescent="0.65">
      <c r="A18" s="89">
        <v>10</v>
      </c>
      <c r="B18" s="156"/>
      <c r="C18" s="156"/>
      <c r="D18" s="152"/>
      <c r="E18" s="159"/>
      <c r="F18" s="153"/>
      <c r="G18" s="153"/>
      <c r="H18" s="153"/>
      <c r="I18" s="154"/>
      <c r="J18" s="158"/>
      <c r="K18" s="160" t="str">
        <f t="shared" si="0"/>
        <v/>
      </c>
      <c r="L18" s="155"/>
      <c r="M18" s="155"/>
      <c r="N18" s="155"/>
      <c r="O18" s="155"/>
      <c r="P18" s="155"/>
      <c r="Q18" s="155"/>
      <c r="R18" s="199"/>
      <c r="S18" s="125"/>
      <c r="T18" s="126" t="str">
        <f>CONCATENATE(B18," ",C18)</f>
        <v xml:space="preserve"> </v>
      </c>
      <c r="U18" s="122" t="str">
        <f t="shared" si="1"/>
        <v xml:space="preserve"> </v>
      </c>
      <c r="V18" s="122" t="str">
        <f>PROPER(D18)</f>
        <v/>
      </c>
      <c r="W18" s="123" t="str">
        <f>IF(SUM(F18:H18)=0,"",CONCATENATE(F18,"/",G18,"/",H18))</f>
        <v/>
      </c>
      <c r="X18" s="124" t="str">
        <f t="shared" si="2"/>
        <v/>
      </c>
    </row>
    <row r="19" spans="1:24" ht="35" customHeight="1" thickTop="1" thickBot="1" x14ac:dyDescent="0.65">
      <c r="A19" s="89">
        <v>11</v>
      </c>
      <c r="B19" s="151"/>
      <c r="C19" s="151"/>
      <c r="D19" s="152"/>
      <c r="E19" s="159"/>
      <c r="F19" s="153"/>
      <c r="G19" s="153"/>
      <c r="H19" s="153"/>
      <c r="I19" s="154"/>
      <c r="J19" s="158"/>
      <c r="K19" s="160" t="str">
        <f t="shared" si="0"/>
        <v/>
      </c>
      <c r="L19" s="155"/>
      <c r="M19" s="155"/>
      <c r="N19" s="155"/>
      <c r="O19" s="155"/>
      <c r="P19" s="155"/>
      <c r="Q19" s="155"/>
      <c r="R19" s="199"/>
      <c r="S19" s="125"/>
      <c r="T19" s="126" t="str">
        <f>CONCATENATE(B19," ",C19)</f>
        <v xml:space="preserve"> </v>
      </c>
      <c r="U19" s="122" t="str">
        <f t="shared" si="1"/>
        <v xml:space="preserve"> </v>
      </c>
      <c r="V19" s="122" t="str">
        <f>PROPER(D19)</f>
        <v/>
      </c>
      <c r="W19" s="123" t="str">
        <f>IF(SUM(F19:H19)=0,"",CONCATENATE(F19,"/",G19,"/",H19))</f>
        <v/>
      </c>
      <c r="X19" s="124" t="str">
        <f t="shared" si="2"/>
        <v/>
      </c>
    </row>
    <row r="20" spans="1:24" ht="35" customHeight="1" thickTop="1" thickBot="1" x14ac:dyDescent="0.65">
      <c r="A20" s="89">
        <v>12</v>
      </c>
      <c r="B20" s="156"/>
      <c r="C20" s="156"/>
      <c r="D20" s="152"/>
      <c r="E20" s="159"/>
      <c r="F20" s="157"/>
      <c r="G20" s="157"/>
      <c r="H20" s="157"/>
      <c r="I20" s="154"/>
      <c r="J20" s="158"/>
      <c r="K20" s="160" t="str">
        <f t="shared" si="0"/>
        <v/>
      </c>
      <c r="L20" s="155"/>
      <c r="M20" s="155"/>
      <c r="N20" s="155"/>
      <c r="O20" s="155"/>
      <c r="P20" s="155"/>
      <c r="Q20" s="155"/>
      <c r="R20" s="199"/>
      <c r="S20" s="125"/>
      <c r="T20" s="126" t="str">
        <f>CONCATENATE(B20," ",C20)</f>
        <v xml:space="preserve"> </v>
      </c>
      <c r="U20" s="122" t="str">
        <f t="shared" si="1"/>
        <v xml:space="preserve"> </v>
      </c>
      <c r="V20" s="122" t="str">
        <f>PROPER(D20)</f>
        <v/>
      </c>
      <c r="W20" s="123" t="str">
        <f>IF(SUM(F20:H20)=0,"",CONCATENATE(F20,"/",G20,"/",H20))</f>
        <v/>
      </c>
      <c r="X20" s="124" t="str">
        <f t="shared" si="2"/>
        <v/>
      </c>
    </row>
    <row r="21" spans="1:24" ht="35" customHeight="1" thickTop="1" thickBot="1" x14ac:dyDescent="0.65">
      <c r="A21" s="89">
        <v>13</v>
      </c>
      <c r="B21" s="151"/>
      <c r="C21" s="151"/>
      <c r="D21" s="152"/>
      <c r="E21" s="159"/>
      <c r="F21" s="153"/>
      <c r="G21" s="153"/>
      <c r="H21" s="153"/>
      <c r="I21" s="154"/>
      <c r="J21" s="158"/>
      <c r="K21" s="160" t="str">
        <f t="shared" si="0"/>
        <v/>
      </c>
      <c r="L21" s="155"/>
      <c r="M21" s="155"/>
      <c r="N21" s="155"/>
      <c r="O21" s="155"/>
      <c r="P21" s="155"/>
      <c r="Q21" s="155"/>
      <c r="R21" s="199"/>
      <c r="S21" s="125"/>
      <c r="T21" s="126" t="str">
        <f>CONCATENATE(B21," ",C21)</f>
        <v xml:space="preserve"> </v>
      </c>
      <c r="U21" s="122" t="str">
        <f t="shared" si="1"/>
        <v xml:space="preserve"> </v>
      </c>
      <c r="V21" s="122" t="str">
        <f>PROPER(D21)</f>
        <v/>
      </c>
      <c r="W21" s="123" t="str">
        <f>IF(SUM(F21:H21)=0,"",CONCATENATE(F21,"/",G21,"/",H21))</f>
        <v/>
      </c>
      <c r="X21" s="124" t="str">
        <f t="shared" si="2"/>
        <v/>
      </c>
    </row>
    <row r="22" spans="1:24" ht="35" customHeight="1" thickTop="1" thickBot="1" x14ac:dyDescent="0.65">
      <c r="A22" s="89">
        <v>14</v>
      </c>
      <c r="B22" s="156"/>
      <c r="C22" s="156"/>
      <c r="D22" s="152"/>
      <c r="E22" s="159"/>
      <c r="F22" s="157"/>
      <c r="G22" s="157"/>
      <c r="H22" s="157"/>
      <c r="I22" s="154"/>
      <c r="J22" s="158"/>
      <c r="K22" s="160" t="str">
        <f t="shared" si="0"/>
        <v/>
      </c>
      <c r="L22" s="155"/>
      <c r="M22" s="155"/>
      <c r="N22" s="155"/>
      <c r="O22" s="155"/>
      <c r="P22" s="155"/>
      <c r="Q22" s="155"/>
      <c r="R22" s="199"/>
      <c r="S22" s="125"/>
      <c r="T22" s="126" t="str">
        <f>CONCATENATE(B22," ",C22)</f>
        <v xml:space="preserve"> </v>
      </c>
      <c r="U22" s="122" t="str">
        <f t="shared" si="1"/>
        <v xml:space="preserve"> </v>
      </c>
      <c r="V22" s="122" t="str">
        <f>PROPER(D22)</f>
        <v/>
      </c>
      <c r="W22" s="123" t="str">
        <f>IF(SUM(F22:H22)=0,"",CONCATENATE(F22,"/",G22,"/",H22))</f>
        <v/>
      </c>
      <c r="X22" s="124" t="str">
        <f t="shared" si="2"/>
        <v/>
      </c>
    </row>
    <row r="23" spans="1:24" ht="35" customHeight="1" thickTop="1" thickBot="1" x14ac:dyDescent="0.65">
      <c r="A23" s="89">
        <v>15</v>
      </c>
      <c r="B23" s="151"/>
      <c r="C23" s="151"/>
      <c r="D23" s="152"/>
      <c r="E23" s="159"/>
      <c r="F23" s="153"/>
      <c r="G23" s="153"/>
      <c r="H23" s="153"/>
      <c r="I23" s="154"/>
      <c r="J23" s="158"/>
      <c r="K23" s="160" t="str">
        <f t="shared" si="0"/>
        <v/>
      </c>
      <c r="L23" s="155"/>
      <c r="M23" s="155"/>
      <c r="N23" s="155"/>
      <c r="O23" s="155"/>
      <c r="P23" s="155"/>
      <c r="Q23" s="155"/>
      <c r="R23" s="199"/>
      <c r="S23" s="125"/>
      <c r="T23" s="126" t="str">
        <f>CONCATENATE(B23," ",C23)</f>
        <v xml:space="preserve"> </v>
      </c>
      <c r="U23" s="122" t="str">
        <f t="shared" si="1"/>
        <v xml:space="preserve"> </v>
      </c>
      <c r="V23" s="122" t="str">
        <f>PROPER(D23)</f>
        <v/>
      </c>
      <c r="W23" s="123" t="str">
        <f>IF(SUM(F23:H23)=0,"",CONCATENATE(F23,"/",G23,"/",H23))</f>
        <v/>
      </c>
      <c r="X23" s="124" t="str">
        <f t="shared" si="2"/>
        <v/>
      </c>
    </row>
    <row r="24" spans="1:24" ht="35" customHeight="1" thickTop="1" thickBot="1" x14ac:dyDescent="0.65">
      <c r="A24" s="89">
        <v>16</v>
      </c>
      <c r="B24" s="156"/>
      <c r="C24" s="156"/>
      <c r="D24" s="152"/>
      <c r="E24" s="159"/>
      <c r="F24" s="157"/>
      <c r="G24" s="157"/>
      <c r="H24" s="157"/>
      <c r="I24" s="154"/>
      <c r="J24" s="158"/>
      <c r="K24" s="160" t="str">
        <f t="shared" si="0"/>
        <v/>
      </c>
      <c r="L24" s="155"/>
      <c r="M24" s="155"/>
      <c r="N24" s="155"/>
      <c r="O24" s="155"/>
      <c r="P24" s="155"/>
      <c r="Q24" s="155"/>
      <c r="R24" s="199"/>
      <c r="S24" s="125"/>
      <c r="T24" s="126" t="str">
        <f>CONCATENATE(B24," ",C24)</f>
        <v xml:space="preserve"> </v>
      </c>
      <c r="U24" s="122" t="str">
        <f t="shared" si="1"/>
        <v xml:space="preserve"> </v>
      </c>
      <c r="V24" s="122" t="str">
        <f>PROPER(D24)</f>
        <v/>
      </c>
      <c r="W24" s="123" t="str">
        <f>IF(SUM(F24:H24)=0,"",CONCATENATE(F24,"/",G24,"/",H24))</f>
        <v/>
      </c>
      <c r="X24" s="124" t="str">
        <f t="shared" si="2"/>
        <v/>
      </c>
    </row>
    <row r="25" spans="1:24" ht="35" customHeight="1" thickTop="1" thickBot="1" x14ac:dyDescent="0.65">
      <c r="A25" s="89">
        <v>17</v>
      </c>
      <c r="B25" s="151"/>
      <c r="C25" s="151"/>
      <c r="D25" s="152"/>
      <c r="E25" s="159"/>
      <c r="F25" s="157"/>
      <c r="G25" s="157"/>
      <c r="H25" s="157"/>
      <c r="I25" s="154"/>
      <c r="J25" s="158"/>
      <c r="K25" s="160" t="str">
        <f t="shared" si="0"/>
        <v/>
      </c>
      <c r="L25" s="155"/>
      <c r="M25" s="155"/>
      <c r="N25" s="155"/>
      <c r="O25" s="155"/>
      <c r="P25" s="155"/>
      <c r="Q25" s="155"/>
      <c r="R25" s="199"/>
      <c r="S25" s="125"/>
      <c r="T25" s="126" t="str">
        <f>CONCATENATE(B25," ",C25)</f>
        <v xml:space="preserve"> </v>
      </c>
      <c r="U25" s="122" t="str">
        <f t="shared" si="1"/>
        <v xml:space="preserve"> </v>
      </c>
      <c r="V25" s="122" t="str">
        <f>PROPER(D25)</f>
        <v/>
      </c>
      <c r="W25" s="123" t="str">
        <f>IF(SUM(F25:H25)=0,"",CONCATENATE(F25,"/",G25,"/",H25))</f>
        <v/>
      </c>
      <c r="X25" s="124" t="str">
        <f t="shared" si="2"/>
        <v/>
      </c>
    </row>
    <row r="26" spans="1:24" ht="35" customHeight="1" thickTop="1" thickBot="1" x14ac:dyDescent="0.65">
      <c r="A26" s="89">
        <v>18</v>
      </c>
      <c r="B26" s="156"/>
      <c r="C26" s="156"/>
      <c r="D26" s="152"/>
      <c r="E26" s="159"/>
      <c r="F26" s="157"/>
      <c r="G26" s="157"/>
      <c r="H26" s="157"/>
      <c r="I26" s="154"/>
      <c r="J26" s="158"/>
      <c r="K26" s="160" t="str">
        <f t="shared" si="0"/>
        <v/>
      </c>
      <c r="L26" s="155"/>
      <c r="M26" s="155"/>
      <c r="N26" s="155"/>
      <c r="O26" s="155"/>
      <c r="P26" s="155"/>
      <c r="Q26" s="155"/>
      <c r="R26" s="199"/>
      <c r="S26" s="125"/>
      <c r="T26" s="126" t="str">
        <f>CONCATENATE(B26," ",C26)</f>
        <v xml:space="preserve"> </v>
      </c>
      <c r="U26" s="122" t="str">
        <f t="shared" si="1"/>
        <v xml:space="preserve"> </v>
      </c>
      <c r="V26" s="122" t="str">
        <f>PROPER(D26)</f>
        <v/>
      </c>
      <c r="W26" s="123" t="str">
        <f>IF(SUM(F26:H26)=0,"",CONCATENATE(F26,"/",G26,"/",H26))</f>
        <v/>
      </c>
      <c r="X26" s="124" t="str">
        <f t="shared" si="2"/>
        <v/>
      </c>
    </row>
    <row r="27" spans="1:24" ht="35" customHeight="1" thickTop="1" thickBot="1" x14ac:dyDescent="0.65">
      <c r="A27" s="89">
        <v>19</v>
      </c>
      <c r="B27" s="151"/>
      <c r="C27" s="151"/>
      <c r="D27" s="152"/>
      <c r="E27" s="159"/>
      <c r="F27" s="157"/>
      <c r="G27" s="157"/>
      <c r="H27" s="157"/>
      <c r="I27" s="154"/>
      <c r="J27" s="158"/>
      <c r="K27" s="160" t="str">
        <f t="shared" si="0"/>
        <v/>
      </c>
      <c r="L27" s="155"/>
      <c r="M27" s="155"/>
      <c r="N27" s="155"/>
      <c r="O27" s="155"/>
      <c r="P27" s="155"/>
      <c r="Q27" s="155"/>
      <c r="R27" s="199"/>
      <c r="S27" s="125"/>
      <c r="T27" s="126" t="str">
        <f>CONCATENATE(B27," ",C27)</f>
        <v xml:space="preserve"> </v>
      </c>
      <c r="U27" s="122" t="str">
        <f t="shared" si="1"/>
        <v xml:space="preserve"> </v>
      </c>
      <c r="V27" s="122" t="str">
        <f>PROPER(D27)</f>
        <v/>
      </c>
      <c r="W27" s="123" t="str">
        <f>IF(SUM(F27:H27)=0,"",CONCATENATE(F27,"/",G27,"/",H27))</f>
        <v/>
      </c>
      <c r="X27" s="124" t="str">
        <f t="shared" si="2"/>
        <v/>
      </c>
    </row>
    <row r="28" spans="1:24" ht="35" customHeight="1" thickTop="1" thickBot="1" x14ac:dyDescent="0.65">
      <c r="A28" s="89">
        <v>20</v>
      </c>
      <c r="B28" s="156"/>
      <c r="C28" s="156"/>
      <c r="D28" s="152"/>
      <c r="E28" s="159"/>
      <c r="F28" s="153"/>
      <c r="G28" s="153"/>
      <c r="H28" s="153"/>
      <c r="I28" s="154"/>
      <c r="J28" s="158"/>
      <c r="K28" s="160" t="str">
        <f t="shared" si="0"/>
        <v/>
      </c>
      <c r="L28" s="155"/>
      <c r="M28" s="155"/>
      <c r="N28" s="155"/>
      <c r="O28" s="155"/>
      <c r="P28" s="155"/>
      <c r="Q28" s="155"/>
      <c r="R28" s="199"/>
      <c r="S28" s="125"/>
      <c r="T28" s="126" t="str">
        <f>CONCATENATE(B28," ",C28)</f>
        <v xml:space="preserve"> </v>
      </c>
      <c r="U28" s="122" t="str">
        <f t="shared" si="1"/>
        <v xml:space="preserve"> </v>
      </c>
      <c r="V28" s="122" t="str">
        <f>PROPER(D28)</f>
        <v/>
      </c>
      <c r="W28" s="123" t="str">
        <f>IF(SUM(F28:H28)=0,"",CONCATENATE(F28,"/",G28,"/",H28))</f>
        <v/>
      </c>
      <c r="X28" s="124" t="str">
        <f t="shared" si="2"/>
        <v/>
      </c>
    </row>
    <row r="29" spans="1:24" ht="35" customHeight="1" thickTop="1" thickBot="1" x14ac:dyDescent="0.65">
      <c r="A29" s="89">
        <v>21</v>
      </c>
      <c r="B29" s="151"/>
      <c r="C29" s="151"/>
      <c r="D29" s="152"/>
      <c r="E29" s="159"/>
      <c r="F29" s="153"/>
      <c r="G29" s="153"/>
      <c r="H29" s="153"/>
      <c r="I29" s="154"/>
      <c r="J29" s="158"/>
      <c r="K29" s="160" t="str">
        <f t="shared" si="0"/>
        <v/>
      </c>
      <c r="L29" s="155"/>
      <c r="M29" s="155"/>
      <c r="N29" s="155"/>
      <c r="O29" s="155"/>
      <c r="P29" s="155"/>
      <c r="Q29" s="155"/>
      <c r="R29" s="199"/>
      <c r="S29" s="125"/>
      <c r="T29" s="126" t="str">
        <f>CONCATENATE(B29," ",C29)</f>
        <v xml:space="preserve"> </v>
      </c>
      <c r="U29" s="122" t="str">
        <f t="shared" si="1"/>
        <v xml:space="preserve"> </v>
      </c>
      <c r="V29" s="122" t="str">
        <f>PROPER(D29)</f>
        <v/>
      </c>
      <c r="W29" s="123" t="str">
        <f>IF(SUM(F29:H29)=0,"",CONCATENATE(F29,"/",G29,"/",H29))</f>
        <v/>
      </c>
      <c r="X29" s="124" t="str">
        <f t="shared" si="2"/>
        <v/>
      </c>
    </row>
    <row r="30" spans="1:24" ht="35" customHeight="1" thickTop="1" thickBot="1" x14ac:dyDescent="0.65">
      <c r="A30" s="89">
        <v>22</v>
      </c>
      <c r="B30" s="156"/>
      <c r="C30" s="156"/>
      <c r="D30" s="152"/>
      <c r="E30" s="159"/>
      <c r="F30" s="157"/>
      <c r="G30" s="157"/>
      <c r="H30" s="157"/>
      <c r="I30" s="154"/>
      <c r="J30" s="158"/>
      <c r="K30" s="160" t="str">
        <f t="shared" si="0"/>
        <v/>
      </c>
      <c r="L30" s="155"/>
      <c r="M30" s="155"/>
      <c r="N30" s="155"/>
      <c r="O30" s="155"/>
      <c r="P30" s="155"/>
      <c r="Q30" s="155"/>
      <c r="R30" s="199"/>
      <c r="S30" s="125"/>
      <c r="T30" s="126" t="str">
        <f>CONCATENATE(B30," ",C30)</f>
        <v xml:space="preserve"> </v>
      </c>
      <c r="U30" s="122" t="str">
        <f t="shared" si="1"/>
        <v xml:space="preserve"> </v>
      </c>
      <c r="V30" s="122" t="str">
        <f>PROPER(D30)</f>
        <v/>
      </c>
      <c r="W30" s="123" t="str">
        <f>IF(SUM(F30:H30)=0,"",CONCATENATE(F30,"/",G30,"/",H30))</f>
        <v/>
      </c>
      <c r="X30" s="124" t="str">
        <f t="shared" si="2"/>
        <v/>
      </c>
    </row>
    <row r="31" spans="1:24" ht="35" customHeight="1" thickTop="1" thickBot="1" x14ac:dyDescent="0.65">
      <c r="A31" s="89">
        <v>23</v>
      </c>
      <c r="B31" s="151"/>
      <c r="C31" s="151"/>
      <c r="D31" s="152"/>
      <c r="E31" s="159"/>
      <c r="F31" s="153"/>
      <c r="G31" s="153"/>
      <c r="H31" s="153"/>
      <c r="I31" s="154"/>
      <c r="J31" s="158"/>
      <c r="K31" s="160" t="str">
        <f t="shared" si="0"/>
        <v/>
      </c>
      <c r="L31" s="155"/>
      <c r="M31" s="155"/>
      <c r="N31" s="155"/>
      <c r="O31" s="155"/>
      <c r="P31" s="155"/>
      <c r="Q31" s="155"/>
      <c r="R31" s="199"/>
      <c r="S31" s="125"/>
      <c r="T31" s="126" t="str">
        <f>CONCATENATE(B31," ",C31)</f>
        <v xml:space="preserve"> </v>
      </c>
      <c r="U31" s="122" t="str">
        <f t="shared" si="1"/>
        <v xml:space="preserve"> </v>
      </c>
      <c r="V31" s="122" t="str">
        <f>PROPER(D31)</f>
        <v/>
      </c>
      <c r="W31" s="123" t="str">
        <f>IF(SUM(F31:H31)=0,"",CONCATENATE(F31,"/",G31,"/",H31))</f>
        <v/>
      </c>
      <c r="X31" s="124" t="str">
        <f t="shared" si="2"/>
        <v/>
      </c>
    </row>
    <row r="32" spans="1:24" ht="35" customHeight="1" thickTop="1" thickBot="1" x14ac:dyDescent="0.65">
      <c r="A32" s="89">
        <v>24</v>
      </c>
      <c r="B32" s="156"/>
      <c r="C32" s="156"/>
      <c r="D32" s="152"/>
      <c r="E32" s="159"/>
      <c r="F32" s="157"/>
      <c r="G32" s="157"/>
      <c r="H32" s="157"/>
      <c r="I32" s="154"/>
      <c r="J32" s="158"/>
      <c r="K32" s="160" t="str">
        <f t="shared" si="0"/>
        <v/>
      </c>
      <c r="L32" s="155"/>
      <c r="M32" s="155"/>
      <c r="N32" s="155"/>
      <c r="O32" s="155"/>
      <c r="P32" s="155"/>
      <c r="Q32" s="155"/>
      <c r="R32" s="199"/>
      <c r="S32" s="125"/>
      <c r="T32" s="126" t="str">
        <f>CONCATENATE(B32," ",C32)</f>
        <v xml:space="preserve"> </v>
      </c>
      <c r="U32" s="122" t="str">
        <f t="shared" si="1"/>
        <v xml:space="preserve"> </v>
      </c>
      <c r="V32" s="122" t="str">
        <f>PROPER(D32)</f>
        <v/>
      </c>
      <c r="W32" s="123" t="str">
        <f>IF(SUM(F32:H32)=0,"",CONCATENATE(F32,"/",G32,"/",H32))</f>
        <v/>
      </c>
      <c r="X32" s="124" t="str">
        <f t="shared" si="2"/>
        <v/>
      </c>
    </row>
    <row r="33" spans="1:24" ht="35" customHeight="1" thickTop="1" thickBot="1" x14ac:dyDescent="0.65">
      <c r="A33" s="89">
        <v>25</v>
      </c>
      <c r="B33" s="151"/>
      <c r="C33" s="151"/>
      <c r="D33" s="152"/>
      <c r="E33" s="159"/>
      <c r="F33" s="153"/>
      <c r="G33" s="153"/>
      <c r="H33" s="153"/>
      <c r="I33" s="154"/>
      <c r="J33" s="158"/>
      <c r="K33" s="160" t="str">
        <f t="shared" si="0"/>
        <v/>
      </c>
      <c r="L33" s="155"/>
      <c r="M33" s="155"/>
      <c r="N33" s="155"/>
      <c r="O33" s="155"/>
      <c r="P33" s="155"/>
      <c r="Q33" s="155"/>
      <c r="R33" s="199"/>
      <c r="S33" s="125"/>
      <c r="T33" s="126" t="str">
        <f>CONCATENATE(B33," ",C33)</f>
        <v xml:space="preserve"> </v>
      </c>
      <c r="U33" s="122" t="str">
        <f t="shared" si="1"/>
        <v xml:space="preserve"> </v>
      </c>
      <c r="V33" s="122" t="str">
        <f>PROPER(D33)</f>
        <v/>
      </c>
      <c r="W33" s="123" t="str">
        <f>IF(SUM(F33:H33)=0,"",CONCATENATE(F33,"/",G33,"/",H33))</f>
        <v/>
      </c>
      <c r="X33" s="124" t="str">
        <f t="shared" si="2"/>
        <v/>
      </c>
    </row>
    <row r="34" spans="1:24" ht="35" customHeight="1" thickTop="1" thickBot="1" x14ac:dyDescent="0.65">
      <c r="A34" s="89">
        <v>26</v>
      </c>
      <c r="B34" s="156"/>
      <c r="C34" s="156"/>
      <c r="D34" s="152"/>
      <c r="E34" s="159"/>
      <c r="F34" s="157"/>
      <c r="G34" s="157"/>
      <c r="H34" s="157"/>
      <c r="I34" s="154"/>
      <c r="J34" s="158"/>
      <c r="K34" s="160" t="str">
        <f t="shared" si="0"/>
        <v/>
      </c>
      <c r="L34" s="155"/>
      <c r="M34" s="155"/>
      <c r="N34" s="155"/>
      <c r="O34" s="155"/>
      <c r="P34" s="155"/>
      <c r="Q34" s="155"/>
      <c r="R34" s="199"/>
      <c r="S34" s="125"/>
      <c r="T34" s="126" t="str">
        <f>CONCATENATE(B34," ",C34)</f>
        <v xml:space="preserve"> </v>
      </c>
      <c r="U34" s="122" t="str">
        <f t="shared" si="1"/>
        <v xml:space="preserve"> </v>
      </c>
      <c r="V34" s="122" t="str">
        <f>PROPER(D34)</f>
        <v/>
      </c>
      <c r="W34" s="123" t="str">
        <f>IF(SUM(F34:H34)=0,"",CONCATENATE(F34,"/",G34,"/",H34))</f>
        <v/>
      </c>
      <c r="X34" s="124" t="str">
        <f t="shared" si="2"/>
        <v/>
      </c>
    </row>
    <row r="35" spans="1:24" ht="35" customHeight="1" thickTop="1" thickBot="1" x14ac:dyDescent="0.65">
      <c r="A35" s="89">
        <v>27</v>
      </c>
      <c r="B35" s="151"/>
      <c r="C35" s="151"/>
      <c r="D35" s="152"/>
      <c r="E35" s="159"/>
      <c r="F35" s="157"/>
      <c r="G35" s="157"/>
      <c r="H35" s="157"/>
      <c r="I35" s="154"/>
      <c r="J35" s="158"/>
      <c r="K35" s="160" t="str">
        <f t="shared" si="0"/>
        <v/>
      </c>
      <c r="L35" s="155"/>
      <c r="M35" s="155"/>
      <c r="N35" s="155"/>
      <c r="O35" s="155"/>
      <c r="P35" s="155"/>
      <c r="Q35" s="155"/>
      <c r="R35" s="199"/>
      <c r="S35" s="125"/>
      <c r="T35" s="126" t="str">
        <f>CONCATENATE(B35," ",C35)</f>
        <v xml:space="preserve"> </v>
      </c>
      <c r="U35" s="122" t="str">
        <f t="shared" si="1"/>
        <v xml:space="preserve"> </v>
      </c>
      <c r="V35" s="122" t="str">
        <f>PROPER(D35)</f>
        <v/>
      </c>
      <c r="W35" s="123" t="str">
        <f>IF(SUM(F35:H35)=0,"",CONCATENATE(F35,"/",G35,"/",H35))</f>
        <v/>
      </c>
      <c r="X35" s="124" t="str">
        <f t="shared" si="2"/>
        <v/>
      </c>
    </row>
    <row r="36" spans="1:24" ht="35" customHeight="1" thickTop="1" thickBot="1" x14ac:dyDescent="0.65">
      <c r="A36" s="89">
        <v>28</v>
      </c>
      <c r="B36" s="156"/>
      <c r="C36" s="156"/>
      <c r="D36" s="152"/>
      <c r="E36" s="159"/>
      <c r="F36" s="157"/>
      <c r="G36" s="157"/>
      <c r="H36" s="157"/>
      <c r="I36" s="154"/>
      <c r="J36" s="158"/>
      <c r="K36" s="160" t="str">
        <f t="shared" si="0"/>
        <v/>
      </c>
      <c r="L36" s="155"/>
      <c r="M36" s="155"/>
      <c r="N36" s="155"/>
      <c r="O36" s="155"/>
      <c r="P36" s="155"/>
      <c r="Q36" s="155"/>
      <c r="R36" s="199"/>
      <c r="S36" s="125"/>
      <c r="T36" s="126" t="str">
        <f>CONCATENATE(B36," ",C36)</f>
        <v xml:space="preserve"> </v>
      </c>
      <c r="U36" s="122" t="str">
        <f t="shared" si="1"/>
        <v xml:space="preserve"> </v>
      </c>
      <c r="V36" s="122" t="str">
        <f>PROPER(D36)</f>
        <v/>
      </c>
      <c r="W36" s="123" t="str">
        <f>IF(SUM(F36:H36)=0,"",CONCATENATE(F36,"/",G36,"/",H36))</f>
        <v/>
      </c>
      <c r="X36" s="124" t="str">
        <f t="shared" si="2"/>
        <v/>
      </c>
    </row>
    <row r="37" spans="1:24" ht="35" customHeight="1" thickTop="1" thickBot="1" x14ac:dyDescent="0.65">
      <c r="A37" s="89">
        <v>29</v>
      </c>
      <c r="B37" s="151"/>
      <c r="C37" s="151"/>
      <c r="D37" s="152"/>
      <c r="E37" s="159"/>
      <c r="F37" s="157"/>
      <c r="G37" s="157"/>
      <c r="H37" s="157"/>
      <c r="I37" s="154"/>
      <c r="J37" s="158"/>
      <c r="K37" s="160" t="str">
        <f t="shared" si="0"/>
        <v/>
      </c>
      <c r="L37" s="155"/>
      <c r="M37" s="155"/>
      <c r="N37" s="155"/>
      <c r="O37" s="155"/>
      <c r="P37" s="155"/>
      <c r="Q37" s="155"/>
      <c r="R37" s="199"/>
      <c r="S37" s="125"/>
      <c r="T37" s="126" t="str">
        <f>CONCATENATE(B37," ",C37)</f>
        <v xml:space="preserve"> </v>
      </c>
      <c r="U37" s="122" t="str">
        <f t="shared" si="1"/>
        <v xml:space="preserve"> </v>
      </c>
      <c r="V37" s="122" t="str">
        <f>PROPER(D37)</f>
        <v/>
      </c>
      <c r="W37" s="123" t="str">
        <f>IF(SUM(F37:H37)=0,"",CONCATENATE(F37,"/",G37,"/",H37))</f>
        <v/>
      </c>
      <c r="X37" s="124" t="str">
        <f t="shared" si="2"/>
        <v/>
      </c>
    </row>
    <row r="38" spans="1:24" ht="35" customHeight="1" thickTop="1" thickBot="1" x14ac:dyDescent="0.65">
      <c r="A38" s="89">
        <v>30</v>
      </c>
      <c r="B38" s="156"/>
      <c r="C38" s="156"/>
      <c r="D38" s="152"/>
      <c r="E38" s="159"/>
      <c r="F38" s="153"/>
      <c r="G38" s="153"/>
      <c r="H38" s="153"/>
      <c r="I38" s="154"/>
      <c r="J38" s="158"/>
      <c r="K38" s="160" t="str">
        <f t="shared" si="0"/>
        <v/>
      </c>
      <c r="L38" s="155"/>
      <c r="M38" s="155"/>
      <c r="N38" s="155"/>
      <c r="O38" s="155"/>
      <c r="P38" s="155"/>
      <c r="Q38" s="155"/>
      <c r="R38" s="199"/>
      <c r="S38" s="125"/>
      <c r="T38" s="126" t="str">
        <f>CONCATENATE(B38," ",C38)</f>
        <v xml:space="preserve"> </v>
      </c>
      <c r="U38" s="122" t="str">
        <f t="shared" si="1"/>
        <v xml:space="preserve"> </v>
      </c>
      <c r="V38" s="122" t="str">
        <f>PROPER(D38)</f>
        <v/>
      </c>
      <c r="W38" s="123" t="str">
        <f>IF(SUM(F38:H38)=0,"",CONCATENATE(F38,"/",G38,"/",H38))</f>
        <v/>
      </c>
      <c r="X38" s="124" t="str">
        <f t="shared" si="2"/>
        <v/>
      </c>
    </row>
    <row r="39" spans="1:24" ht="35" customHeight="1" thickTop="1" thickBot="1" x14ac:dyDescent="0.65">
      <c r="A39" s="89">
        <v>31</v>
      </c>
      <c r="B39" s="151"/>
      <c r="C39" s="151"/>
      <c r="D39" s="152"/>
      <c r="E39" s="159"/>
      <c r="F39" s="153"/>
      <c r="G39" s="153"/>
      <c r="H39" s="153"/>
      <c r="I39" s="154"/>
      <c r="J39" s="158"/>
      <c r="K39" s="160" t="str">
        <f t="shared" si="0"/>
        <v/>
      </c>
      <c r="L39" s="155"/>
      <c r="M39" s="155"/>
      <c r="N39" s="155"/>
      <c r="O39" s="155"/>
      <c r="P39" s="155"/>
      <c r="Q39" s="155"/>
      <c r="R39" s="199"/>
      <c r="S39" s="125"/>
      <c r="T39" s="126" t="str">
        <f>CONCATENATE(B39," ",C39)</f>
        <v xml:space="preserve"> </v>
      </c>
      <c r="U39" s="122" t="str">
        <f t="shared" si="1"/>
        <v xml:space="preserve"> </v>
      </c>
      <c r="V39" s="122" t="str">
        <f>PROPER(D39)</f>
        <v/>
      </c>
      <c r="W39" s="123" t="str">
        <f>IF(SUM(F39:H39)=0,"",CONCATENATE(F39,"/",G39,"/",H39))</f>
        <v/>
      </c>
      <c r="X39" s="124" t="str">
        <f t="shared" si="2"/>
        <v/>
      </c>
    </row>
    <row r="40" spans="1:24" ht="35" customHeight="1" thickTop="1" thickBot="1" x14ac:dyDescent="0.65">
      <c r="A40" s="89">
        <v>32</v>
      </c>
      <c r="B40" s="156"/>
      <c r="C40" s="156"/>
      <c r="D40" s="152"/>
      <c r="E40" s="159"/>
      <c r="F40" s="157"/>
      <c r="G40" s="157"/>
      <c r="H40" s="157"/>
      <c r="I40" s="154"/>
      <c r="J40" s="158"/>
      <c r="K40" s="160" t="str">
        <f t="shared" si="0"/>
        <v/>
      </c>
      <c r="L40" s="155"/>
      <c r="M40" s="155"/>
      <c r="N40" s="155"/>
      <c r="O40" s="155"/>
      <c r="P40" s="155"/>
      <c r="Q40" s="155"/>
      <c r="R40" s="199"/>
      <c r="S40" s="125"/>
      <c r="T40" s="126" t="str">
        <f>CONCATENATE(B40," ",C40)</f>
        <v xml:space="preserve"> </v>
      </c>
      <c r="U40" s="122" t="str">
        <f t="shared" si="1"/>
        <v xml:space="preserve"> </v>
      </c>
      <c r="V40" s="122" t="str">
        <f>PROPER(D40)</f>
        <v/>
      </c>
      <c r="W40" s="123" t="str">
        <f>IF(SUM(F40:H40)=0,"",CONCATENATE(F40,"/",G40,"/",H40))</f>
        <v/>
      </c>
      <c r="X40" s="124" t="str">
        <f t="shared" si="2"/>
        <v/>
      </c>
    </row>
    <row r="41" spans="1:24" ht="35" customHeight="1" thickTop="1" thickBot="1" x14ac:dyDescent="0.65">
      <c r="A41" s="89">
        <v>33</v>
      </c>
      <c r="B41" s="151"/>
      <c r="C41" s="151"/>
      <c r="D41" s="152"/>
      <c r="E41" s="159"/>
      <c r="F41" s="153"/>
      <c r="G41" s="153"/>
      <c r="H41" s="153"/>
      <c r="I41" s="154"/>
      <c r="J41" s="158"/>
      <c r="K41" s="160" t="str">
        <f t="shared" si="0"/>
        <v/>
      </c>
      <c r="L41" s="155"/>
      <c r="M41" s="155"/>
      <c r="N41" s="155"/>
      <c r="O41" s="155"/>
      <c r="P41" s="155"/>
      <c r="Q41" s="155"/>
      <c r="R41" s="199"/>
      <c r="S41" s="125"/>
      <c r="T41" s="126" t="str">
        <f>CONCATENATE(B41," ",C41)</f>
        <v xml:space="preserve"> </v>
      </c>
      <c r="U41" s="122" t="str">
        <f t="shared" si="1"/>
        <v xml:space="preserve"> </v>
      </c>
      <c r="V41" s="122" t="str">
        <f>PROPER(D41)</f>
        <v/>
      </c>
      <c r="W41" s="123" t="str">
        <f>IF(SUM(F41:H41)=0,"",CONCATENATE(F41,"/",G41,"/",H41))</f>
        <v/>
      </c>
      <c r="X41" s="124" t="str">
        <f t="shared" si="2"/>
        <v/>
      </c>
    </row>
    <row r="42" spans="1:24" ht="35" customHeight="1" thickTop="1" thickBot="1" x14ac:dyDescent="0.65">
      <c r="A42" s="89">
        <v>34</v>
      </c>
      <c r="B42" s="156"/>
      <c r="C42" s="156"/>
      <c r="D42" s="152"/>
      <c r="E42" s="159"/>
      <c r="F42" s="157"/>
      <c r="G42" s="157"/>
      <c r="H42" s="157"/>
      <c r="I42" s="154"/>
      <c r="J42" s="158"/>
      <c r="K42" s="160" t="str">
        <f t="shared" si="0"/>
        <v/>
      </c>
      <c r="L42" s="155"/>
      <c r="M42" s="155"/>
      <c r="N42" s="155"/>
      <c r="O42" s="155"/>
      <c r="P42" s="155"/>
      <c r="Q42" s="155"/>
      <c r="R42" s="199"/>
      <c r="S42" s="125"/>
      <c r="T42" s="126" t="str">
        <f>CONCATENATE(B42," ",C42)</f>
        <v xml:space="preserve"> </v>
      </c>
      <c r="U42" s="122" t="str">
        <f t="shared" si="1"/>
        <v xml:space="preserve"> </v>
      </c>
      <c r="V42" s="122" t="str">
        <f>PROPER(D42)</f>
        <v/>
      </c>
      <c r="W42" s="123" t="str">
        <f>IF(SUM(F42:H42)=0,"",CONCATENATE(F42,"/",G42,"/",H42))</f>
        <v/>
      </c>
      <c r="X42" s="124" t="str">
        <f t="shared" si="2"/>
        <v/>
      </c>
    </row>
    <row r="43" spans="1:24" ht="35" customHeight="1" thickTop="1" thickBot="1" x14ac:dyDescent="0.65">
      <c r="A43" s="89">
        <v>35</v>
      </c>
      <c r="B43" s="151"/>
      <c r="C43" s="151"/>
      <c r="D43" s="152"/>
      <c r="E43" s="159"/>
      <c r="F43" s="153"/>
      <c r="G43" s="153"/>
      <c r="H43" s="153"/>
      <c r="I43" s="154"/>
      <c r="J43" s="158"/>
      <c r="K43" s="160" t="str">
        <f t="shared" si="0"/>
        <v/>
      </c>
      <c r="L43" s="155"/>
      <c r="M43" s="155"/>
      <c r="N43" s="155"/>
      <c r="O43" s="155"/>
      <c r="P43" s="155"/>
      <c r="Q43" s="155"/>
      <c r="R43" s="199"/>
      <c r="S43" s="125"/>
      <c r="T43" s="126" t="str">
        <f>CONCATENATE(B43," ",C43)</f>
        <v xml:space="preserve"> </v>
      </c>
      <c r="U43" s="122" t="str">
        <f t="shared" si="1"/>
        <v xml:space="preserve"> </v>
      </c>
      <c r="V43" s="122" t="str">
        <f>PROPER(D43)</f>
        <v/>
      </c>
      <c r="W43" s="123" t="str">
        <f>IF(SUM(F43:H43)=0,"",CONCATENATE(F43,"/",G43,"/",H43))</f>
        <v/>
      </c>
      <c r="X43" s="124" t="str">
        <f t="shared" si="2"/>
        <v/>
      </c>
    </row>
    <row r="44" spans="1:24" ht="35" customHeight="1" thickTop="1" thickBot="1" x14ac:dyDescent="0.65">
      <c r="A44" s="89">
        <v>36</v>
      </c>
      <c r="B44" s="156"/>
      <c r="C44" s="156"/>
      <c r="D44" s="152"/>
      <c r="E44" s="159"/>
      <c r="F44" s="157"/>
      <c r="G44" s="157"/>
      <c r="H44" s="157"/>
      <c r="I44" s="154"/>
      <c r="J44" s="158"/>
      <c r="K44" s="160" t="str">
        <f t="shared" si="0"/>
        <v/>
      </c>
      <c r="L44" s="155"/>
      <c r="M44" s="155"/>
      <c r="N44" s="155"/>
      <c r="O44" s="155"/>
      <c r="P44" s="155"/>
      <c r="Q44" s="155"/>
      <c r="R44" s="199"/>
      <c r="S44" s="125"/>
      <c r="T44" s="126" t="str">
        <f>CONCATENATE(B44," ",C44)</f>
        <v xml:space="preserve"> </v>
      </c>
      <c r="U44" s="122" t="str">
        <f t="shared" si="1"/>
        <v xml:space="preserve"> </v>
      </c>
      <c r="V44" s="122" t="str">
        <f>PROPER(D44)</f>
        <v/>
      </c>
      <c r="W44" s="123" t="str">
        <f>IF(SUM(F44:H44)=0,"",CONCATENATE(F44,"/",G44,"/",H44))</f>
        <v/>
      </c>
      <c r="X44" s="124" t="str">
        <f t="shared" si="2"/>
        <v/>
      </c>
    </row>
    <row r="45" spans="1:24" ht="35" customHeight="1" thickTop="1" thickBot="1" x14ac:dyDescent="0.65">
      <c r="A45" s="89">
        <v>37</v>
      </c>
      <c r="B45" s="151"/>
      <c r="C45" s="151"/>
      <c r="D45" s="152"/>
      <c r="E45" s="159"/>
      <c r="F45" s="157"/>
      <c r="G45" s="157"/>
      <c r="H45" s="157"/>
      <c r="I45" s="154"/>
      <c r="J45" s="158"/>
      <c r="K45" s="160" t="str">
        <f t="shared" si="0"/>
        <v/>
      </c>
      <c r="L45" s="155"/>
      <c r="M45" s="155"/>
      <c r="N45" s="155"/>
      <c r="O45" s="155"/>
      <c r="P45" s="155"/>
      <c r="Q45" s="155"/>
      <c r="R45" s="199"/>
      <c r="S45" s="125"/>
      <c r="T45" s="126" t="str">
        <f>CONCATENATE(B45," ",C45)</f>
        <v xml:space="preserve"> </v>
      </c>
      <c r="U45" s="122" t="str">
        <f t="shared" si="1"/>
        <v xml:space="preserve"> </v>
      </c>
      <c r="V45" s="122" t="str">
        <f>PROPER(D45)</f>
        <v/>
      </c>
      <c r="W45" s="123" t="str">
        <f>IF(SUM(F45:H45)=0,"",CONCATENATE(F45,"/",G45,"/",H45))</f>
        <v/>
      </c>
      <c r="X45" s="124" t="str">
        <f t="shared" si="2"/>
        <v/>
      </c>
    </row>
    <row r="46" spans="1:24" ht="35" customHeight="1" thickTop="1" thickBot="1" x14ac:dyDescent="0.65">
      <c r="A46" s="89">
        <v>38</v>
      </c>
      <c r="B46" s="156"/>
      <c r="C46" s="156"/>
      <c r="D46" s="152"/>
      <c r="E46" s="159"/>
      <c r="F46" s="157"/>
      <c r="G46" s="157"/>
      <c r="H46" s="157"/>
      <c r="I46" s="154"/>
      <c r="J46" s="158"/>
      <c r="K46" s="160" t="str">
        <f t="shared" si="0"/>
        <v/>
      </c>
      <c r="L46" s="155"/>
      <c r="M46" s="155"/>
      <c r="N46" s="155"/>
      <c r="O46" s="155"/>
      <c r="P46" s="155"/>
      <c r="Q46" s="155"/>
      <c r="R46" s="199"/>
      <c r="S46" s="125"/>
      <c r="T46" s="126" t="str">
        <f>CONCATENATE(B46," ",C46)</f>
        <v xml:space="preserve"> </v>
      </c>
      <c r="U46" s="122" t="str">
        <f t="shared" si="1"/>
        <v xml:space="preserve"> </v>
      </c>
      <c r="V46" s="122" t="str">
        <f>PROPER(D46)</f>
        <v/>
      </c>
      <c r="W46" s="123" t="str">
        <f>IF(SUM(F46:H46)=0,"",CONCATENATE(F46,"/",G46,"/",H46))</f>
        <v/>
      </c>
      <c r="X46" s="124" t="str">
        <f t="shared" si="2"/>
        <v/>
      </c>
    </row>
    <row r="47" spans="1:24" ht="35" customHeight="1" thickTop="1" thickBot="1" x14ac:dyDescent="0.65">
      <c r="A47" s="89">
        <v>39</v>
      </c>
      <c r="B47" s="151"/>
      <c r="C47" s="151"/>
      <c r="D47" s="152"/>
      <c r="E47" s="159"/>
      <c r="F47" s="157"/>
      <c r="G47" s="157"/>
      <c r="H47" s="157"/>
      <c r="I47" s="154"/>
      <c r="J47" s="158"/>
      <c r="K47" s="160" t="str">
        <f t="shared" si="0"/>
        <v/>
      </c>
      <c r="L47" s="155"/>
      <c r="M47" s="155"/>
      <c r="N47" s="155"/>
      <c r="O47" s="155"/>
      <c r="P47" s="155"/>
      <c r="Q47" s="155"/>
      <c r="R47" s="199"/>
      <c r="S47" s="125"/>
      <c r="T47" s="126" t="str">
        <f>CONCATENATE(B47," ",C47)</f>
        <v xml:space="preserve"> </v>
      </c>
      <c r="U47" s="122" t="str">
        <f t="shared" si="1"/>
        <v xml:space="preserve"> </v>
      </c>
      <c r="V47" s="122" t="str">
        <f>PROPER(D47)</f>
        <v/>
      </c>
      <c r="W47" s="123" t="str">
        <f>IF(SUM(F47:H47)=0,"",CONCATENATE(F47,"/",G47,"/",H47))</f>
        <v/>
      </c>
      <c r="X47" s="124" t="str">
        <f t="shared" si="2"/>
        <v/>
      </c>
    </row>
    <row r="48" spans="1:24" ht="35" customHeight="1" thickTop="1" thickBot="1" x14ac:dyDescent="0.65">
      <c r="A48" s="90">
        <v>40</v>
      </c>
      <c r="B48" s="156"/>
      <c r="C48" s="156"/>
      <c r="D48" s="152"/>
      <c r="E48" s="159"/>
      <c r="F48" s="153"/>
      <c r="G48" s="153"/>
      <c r="H48" s="153"/>
      <c r="I48" s="154"/>
      <c r="J48" s="158"/>
      <c r="K48" s="160" t="str">
        <f t="shared" si="0"/>
        <v/>
      </c>
      <c r="L48" s="155"/>
      <c r="M48" s="155"/>
      <c r="N48" s="155"/>
      <c r="O48" s="155"/>
      <c r="P48" s="155"/>
      <c r="Q48" s="155"/>
      <c r="R48" s="199"/>
      <c r="S48" s="127"/>
      <c r="T48" s="128" t="str">
        <f>CONCATENATE(B48," ",C48)</f>
        <v xml:space="preserve"> </v>
      </c>
      <c r="U48" s="122" t="str">
        <f t="shared" si="1"/>
        <v xml:space="preserve"> </v>
      </c>
      <c r="V48" s="122" t="str">
        <f>PROPER(D48)</f>
        <v/>
      </c>
      <c r="W48" s="123" t="str">
        <f>IF(SUM(F48:H48)=0,"",CONCATENATE(F48,"/",G48,"/",H48))</f>
        <v/>
      </c>
      <c r="X48" s="124" t="str">
        <f t="shared" si="2"/>
        <v/>
      </c>
    </row>
    <row r="49" spans="1:24" ht="35.25" customHeight="1" thickTop="1" x14ac:dyDescent="0.4">
      <c r="A49" s="129"/>
      <c r="B49" s="130"/>
      <c r="C49" s="130"/>
      <c r="D49" s="131"/>
      <c r="E49" s="130"/>
      <c r="F49" s="92"/>
      <c r="G49" s="92"/>
      <c r="H49" s="92"/>
      <c r="I49" s="131"/>
      <c r="J49" s="131"/>
      <c r="K49" s="131"/>
      <c r="L49" s="132"/>
      <c r="M49" s="131"/>
      <c r="N49" s="130"/>
      <c r="O49" s="131"/>
      <c r="P49" s="130"/>
      <c r="Q49" s="130"/>
      <c r="R49" s="130"/>
      <c r="S49" s="131"/>
      <c r="T49" s="133"/>
      <c r="W49" s="130"/>
      <c r="X49" s="134"/>
    </row>
    <row r="50" spans="1:24" ht="15" customHeight="1" x14ac:dyDescent="0.4">
      <c r="A50" s="129"/>
      <c r="B50" s="130"/>
      <c r="C50" s="130"/>
      <c r="D50" s="131"/>
      <c r="E50" s="130"/>
      <c r="F50" s="92"/>
      <c r="G50" s="92"/>
      <c r="H50" s="92"/>
      <c r="I50" s="131"/>
      <c r="J50" s="131"/>
      <c r="K50" s="131"/>
      <c r="L50" s="132"/>
      <c r="M50" s="131"/>
      <c r="N50" s="130"/>
      <c r="O50" s="131"/>
      <c r="P50" s="130"/>
      <c r="Q50" s="130"/>
      <c r="R50" s="130"/>
      <c r="S50" s="131"/>
      <c r="T50" s="133"/>
      <c r="W50" s="130"/>
      <c r="X50" s="134"/>
    </row>
    <row r="51" spans="1:24" ht="15" customHeight="1" x14ac:dyDescent="0.4">
      <c r="A51" s="129"/>
      <c r="B51" s="130"/>
      <c r="C51" s="130"/>
      <c r="D51" s="131"/>
      <c r="E51" s="130"/>
      <c r="F51" s="92"/>
      <c r="G51" s="92"/>
      <c r="H51" s="92"/>
      <c r="I51" s="131"/>
      <c r="J51" s="131"/>
      <c r="K51" s="131"/>
      <c r="L51" s="132"/>
      <c r="M51" s="131"/>
      <c r="N51" s="130"/>
      <c r="O51" s="131"/>
      <c r="P51" s="130"/>
      <c r="Q51" s="130"/>
      <c r="R51" s="130"/>
      <c r="S51" s="135"/>
      <c r="T51" s="133"/>
      <c r="W51" s="130"/>
      <c r="X51" s="134"/>
    </row>
    <row r="52" spans="1:24" ht="12" customHeight="1" x14ac:dyDescent="0.4">
      <c r="A52" s="129"/>
      <c r="B52" s="130"/>
      <c r="C52" s="130"/>
      <c r="D52" s="91"/>
      <c r="E52" s="92"/>
      <c r="F52" s="92"/>
      <c r="G52" s="92"/>
      <c r="H52" s="92"/>
      <c r="I52" s="131"/>
      <c r="J52" s="93" t="s">
        <v>15</v>
      </c>
      <c r="K52" s="136"/>
      <c r="L52" s="132"/>
      <c r="M52" s="131"/>
      <c r="N52" s="130"/>
      <c r="O52" s="137"/>
      <c r="P52" s="138"/>
      <c r="Q52" s="138"/>
      <c r="R52" s="138"/>
      <c r="S52" s="131"/>
      <c r="T52" s="133"/>
      <c r="W52" s="130"/>
      <c r="X52" s="134"/>
    </row>
    <row r="53" spans="1:24" ht="12" customHeight="1" x14ac:dyDescent="0.4">
      <c r="A53" s="139"/>
      <c r="B53" s="140"/>
      <c r="C53" s="130"/>
      <c r="D53" s="130"/>
      <c r="E53" s="130"/>
      <c r="F53" s="92"/>
      <c r="G53" s="92"/>
      <c r="H53" s="92"/>
      <c r="I53" s="130"/>
      <c r="J53" s="130"/>
      <c r="K53" s="130"/>
      <c r="L53" s="132"/>
      <c r="M53" s="135"/>
      <c r="N53" s="140"/>
      <c r="O53" s="135"/>
      <c r="P53" s="140"/>
      <c r="Q53" s="140"/>
      <c r="R53" s="140"/>
      <c r="S53" s="135"/>
      <c r="T53" s="133"/>
      <c r="W53" s="130"/>
      <c r="X53" s="134"/>
    </row>
    <row r="54" spans="1:24" ht="56" customHeight="1" x14ac:dyDescent="0.45">
      <c r="A54" s="129"/>
      <c r="B54" s="130"/>
      <c r="C54" s="94" t="s">
        <v>16</v>
      </c>
      <c r="D54" s="94"/>
      <c r="E54" s="95" t="s">
        <v>353</v>
      </c>
      <c r="F54" s="95"/>
      <c r="G54" s="95"/>
      <c r="H54" s="95"/>
      <c r="I54" s="95"/>
      <c r="J54" s="96" t="s">
        <v>354</v>
      </c>
      <c r="K54" s="97" t="s">
        <v>17</v>
      </c>
      <c r="L54" s="141"/>
      <c r="M54" s="137"/>
      <c r="N54" s="138"/>
      <c r="O54" s="137"/>
      <c r="P54" s="138"/>
      <c r="Q54" s="138"/>
      <c r="R54" s="138"/>
      <c r="S54" s="137"/>
      <c r="T54" s="133"/>
      <c r="W54" s="130"/>
      <c r="X54" s="134"/>
    </row>
    <row r="55" spans="1:24" ht="46.5" customHeight="1" x14ac:dyDescent="0.4">
      <c r="A55" s="129"/>
      <c r="B55" s="130"/>
      <c r="C55" s="98" t="s">
        <v>18</v>
      </c>
      <c r="D55" s="98"/>
      <c r="E55" s="99" t="s">
        <v>352</v>
      </c>
      <c r="F55" s="100">
        <v>100</v>
      </c>
      <c r="G55" s="100"/>
      <c r="H55" s="100"/>
      <c r="I55" s="100"/>
      <c r="J55" s="142">
        <f>IF(P5="X",1,0)</f>
        <v>0</v>
      </c>
      <c r="K55" s="143">
        <f>F55*J55</f>
        <v>0</v>
      </c>
      <c r="L55" s="144"/>
      <c r="M55" s="131"/>
      <c r="N55" s="130"/>
      <c r="O55" s="131"/>
      <c r="P55" s="130"/>
      <c r="Q55" s="130"/>
      <c r="R55" s="130"/>
      <c r="S55" s="131"/>
      <c r="T55" s="133"/>
      <c r="W55" s="130"/>
      <c r="X55" s="134"/>
    </row>
    <row r="56" spans="1:24" ht="46.5" customHeight="1" x14ac:dyDescent="0.4">
      <c r="A56" s="129"/>
      <c r="B56" s="130"/>
      <c r="C56" s="98" t="s">
        <v>19</v>
      </c>
      <c r="D56" s="98"/>
      <c r="E56" s="99" t="s">
        <v>352</v>
      </c>
      <c r="F56" s="100">
        <v>130</v>
      </c>
      <c r="G56" s="100"/>
      <c r="H56" s="100"/>
      <c r="I56" s="100"/>
      <c r="J56" s="142">
        <f>IF(S5="X",1,0)</f>
        <v>0</v>
      </c>
      <c r="K56" s="143">
        <f>F56*J56</f>
        <v>0</v>
      </c>
      <c r="L56" s="144"/>
      <c r="M56" s="131"/>
      <c r="N56" s="130"/>
      <c r="O56" s="131"/>
      <c r="P56" s="130"/>
      <c r="Q56" s="130"/>
      <c r="R56" s="130"/>
      <c r="S56" s="131"/>
      <c r="T56" s="133"/>
      <c r="W56" s="130"/>
      <c r="X56" s="134"/>
    </row>
    <row r="57" spans="1:24" ht="46.5" customHeight="1" x14ac:dyDescent="0.4">
      <c r="A57" s="129"/>
      <c r="B57" s="130"/>
      <c r="C57" s="98" t="s">
        <v>20</v>
      </c>
      <c r="D57" s="98"/>
      <c r="E57" s="99" t="s">
        <v>352</v>
      </c>
      <c r="F57" s="100">
        <v>60</v>
      </c>
      <c r="G57" s="100"/>
      <c r="H57" s="100"/>
      <c r="I57" s="100"/>
      <c r="J57" s="145" t="str">
        <f>IF(P5="X",D5,"0")</f>
        <v>0</v>
      </c>
      <c r="K57" s="143">
        <f>F57*J57</f>
        <v>0</v>
      </c>
      <c r="L57" s="144"/>
      <c r="M57" s="131"/>
      <c r="N57" s="130"/>
      <c r="O57" s="131"/>
      <c r="P57" s="130"/>
      <c r="Q57" s="130"/>
      <c r="R57" s="130"/>
      <c r="S57" s="131"/>
      <c r="T57" s="133"/>
      <c r="W57" s="130"/>
      <c r="X57" s="134"/>
    </row>
    <row r="58" spans="1:24" ht="46.5" customHeight="1" x14ac:dyDescent="0.4">
      <c r="A58" s="146"/>
      <c r="B58" s="130"/>
      <c r="C58" s="98" t="s">
        <v>21</v>
      </c>
      <c r="D58" s="98"/>
      <c r="E58" s="99" t="s">
        <v>352</v>
      </c>
      <c r="F58" s="101">
        <v>90</v>
      </c>
      <c r="G58" s="102"/>
      <c r="H58" s="102"/>
      <c r="I58" s="103"/>
      <c r="J58" s="145" t="str">
        <f>IF(S5="X",K5,"0")</f>
        <v>0</v>
      </c>
      <c r="K58" s="143">
        <f>F58*J58</f>
        <v>0</v>
      </c>
      <c r="L58" s="144"/>
      <c r="M58" s="130"/>
      <c r="N58" s="130"/>
      <c r="O58" s="130"/>
      <c r="P58" s="130"/>
      <c r="Q58" s="130"/>
      <c r="R58" s="130"/>
      <c r="S58" s="130"/>
      <c r="T58" s="133"/>
      <c r="W58" s="130"/>
      <c r="X58" s="147"/>
    </row>
    <row r="59" spans="1:24" ht="55.5" customHeight="1" x14ac:dyDescent="0.4">
      <c r="A59" s="139"/>
      <c r="B59" s="140"/>
      <c r="C59" s="140"/>
      <c r="D59" s="148"/>
      <c r="E59" s="148"/>
      <c r="F59" s="148"/>
      <c r="G59" s="148"/>
      <c r="H59" s="148"/>
      <c r="I59" s="148"/>
      <c r="J59" s="149"/>
      <c r="K59" s="104">
        <f>SUM(K55:K58)</f>
        <v>0</v>
      </c>
      <c r="L59" s="150"/>
      <c r="M59" s="135"/>
      <c r="N59" s="140"/>
      <c r="O59" s="135"/>
      <c r="P59" s="140"/>
      <c r="Q59" s="140"/>
      <c r="R59" s="140"/>
      <c r="S59" s="135"/>
      <c r="T59" s="133"/>
      <c r="W59" s="130"/>
      <c r="X59" s="134"/>
    </row>
    <row r="60" spans="1:24" ht="12" customHeight="1" x14ac:dyDescent="0.4"/>
    <row r="61" spans="1:24" ht="12" customHeight="1" x14ac:dyDescent="0.4"/>
    <row r="62" spans="1:24" ht="12" customHeight="1" x14ac:dyDescent="0.4"/>
    <row r="63" spans="1:24" ht="12" customHeight="1" x14ac:dyDescent="0.4"/>
    <row r="64" spans="1:2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  <row r="209" ht="12" customHeight="1" x14ac:dyDescent="0.4"/>
    <row r="210" ht="12" customHeight="1" x14ac:dyDescent="0.4"/>
    <row r="211" ht="12" customHeight="1" x14ac:dyDescent="0.4"/>
    <row r="212" ht="12" customHeight="1" x14ac:dyDescent="0.4"/>
    <row r="213" ht="12" customHeight="1" x14ac:dyDescent="0.4"/>
    <row r="214" ht="12" customHeight="1" x14ac:dyDescent="0.4"/>
    <row r="215" ht="12" customHeight="1" x14ac:dyDescent="0.4"/>
    <row r="216" ht="12" customHeight="1" x14ac:dyDescent="0.4"/>
    <row r="217" ht="12" customHeight="1" x14ac:dyDescent="0.4"/>
    <row r="218" ht="12" customHeight="1" x14ac:dyDescent="0.4"/>
    <row r="219" ht="12" customHeight="1" x14ac:dyDescent="0.4"/>
    <row r="220" ht="12" customHeight="1" x14ac:dyDescent="0.4"/>
    <row r="221" ht="12" customHeight="1" x14ac:dyDescent="0.4"/>
    <row r="222" ht="12" customHeight="1" x14ac:dyDescent="0.4"/>
    <row r="223" ht="12" customHeight="1" x14ac:dyDescent="0.4"/>
    <row r="22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ht="12" customHeight="1" x14ac:dyDescent="0.4"/>
    <row r="274" ht="12" customHeight="1" x14ac:dyDescent="0.4"/>
    <row r="275" ht="12" customHeight="1" x14ac:dyDescent="0.4"/>
    <row r="276" ht="12" customHeight="1" x14ac:dyDescent="0.4"/>
    <row r="277" ht="12" customHeight="1" x14ac:dyDescent="0.4"/>
    <row r="278" ht="12" customHeight="1" x14ac:dyDescent="0.4"/>
    <row r="279" ht="12" customHeight="1" x14ac:dyDescent="0.4"/>
    <row r="280" ht="12" customHeight="1" x14ac:dyDescent="0.4"/>
    <row r="281" ht="12" customHeight="1" x14ac:dyDescent="0.4"/>
    <row r="282" ht="12" customHeight="1" x14ac:dyDescent="0.4"/>
    <row r="283" ht="12" customHeight="1" x14ac:dyDescent="0.4"/>
    <row r="284" ht="12" customHeight="1" x14ac:dyDescent="0.4"/>
    <row r="285" ht="12" customHeight="1" x14ac:dyDescent="0.4"/>
    <row r="286" ht="12" customHeight="1" x14ac:dyDescent="0.4"/>
    <row r="287" ht="12" customHeight="1" x14ac:dyDescent="0.4"/>
    <row r="288" ht="12" customHeight="1" x14ac:dyDescent="0.4"/>
    <row r="289" ht="12" customHeight="1" x14ac:dyDescent="0.4"/>
    <row r="290" ht="12" customHeight="1" x14ac:dyDescent="0.4"/>
    <row r="291" ht="12" customHeight="1" x14ac:dyDescent="0.4"/>
    <row r="292" ht="12" customHeight="1" x14ac:dyDescent="0.4"/>
    <row r="293" ht="12" customHeight="1" x14ac:dyDescent="0.4"/>
    <row r="294" ht="12" customHeight="1" x14ac:dyDescent="0.4"/>
    <row r="295" ht="12" customHeight="1" x14ac:dyDescent="0.4"/>
    <row r="296" ht="12" customHeight="1" x14ac:dyDescent="0.4"/>
    <row r="297" ht="12" customHeight="1" x14ac:dyDescent="0.4"/>
    <row r="298" ht="12" customHeight="1" x14ac:dyDescent="0.4"/>
    <row r="299" ht="12" customHeight="1" x14ac:dyDescent="0.4"/>
    <row r="300" ht="12" customHeight="1" x14ac:dyDescent="0.4"/>
    <row r="301" ht="12" customHeight="1" x14ac:dyDescent="0.4"/>
    <row r="302" ht="12" customHeight="1" x14ac:dyDescent="0.4"/>
    <row r="303" ht="12" customHeight="1" x14ac:dyDescent="0.4"/>
    <row r="304" ht="12" customHeight="1" x14ac:dyDescent="0.4"/>
    <row r="305" ht="12" customHeight="1" x14ac:dyDescent="0.4"/>
    <row r="306" ht="12" customHeight="1" x14ac:dyDescent="0.4"/>
    <row r="307" ht="12" customHeight="1" x14ac:dyDescent="0.4"/>
    <row r="308" ht="12" customHeight="1" x14ac:dyDescent="0.4"/>
    <row r="309" ht="12" customHeight="1" x14ac:dyDescent="0.4"/>
    <row r="310" ht="12" customHeight="1" x14ac:dyDescent="0.4"/>
    <row r="311" ht="12" customHeight="1" x14ac:dyDescent="0.4"/>
    <row r="312" ht="12" customHeight="1" x14ac:dyDescent="0.4"/>
    <row r="313" ht="12" customHeight="1" x14ac:dyDescent="0.4"/>
    <row r="314" ht="12" customHeight="1" x14ac:dyDescent="0.4"/>
    <row r="315" ht="12" customHeight="1" x14ac:dyDescent="0.4"/>
    <row r="316" ht="12" customHeight="1" x14ac:dyDescent="0.4"/>
    <row r="317" ht="12" customHeight="1" x14ac:dyDescent="0.4"/>
    <row r="318" ht="12" customHeight="1" x14ac:dyDescent="0.4"/>
    <row r="319" ht="12" customHeight="1" x14ac:dyDescent="0.4"/>
    <row r="320" ht="12" customHeight="1" x14ac:dyDescent="0.4"/>
    <row r="321" ht="12" customHeight="1" x14ac:dyDescent="0.4"/>
    <row r="322" ht="12" customHeight="1" x14ac:dyDescent="0.4"/>
    <row r="323" ht="12" customHeight="1" x14ac:dyDescent="0.4"/>
    <row r="324" ht="12" customHeight="1" x14ac:dyDescent="0.4"/>
    <row r="325" ht="12" customHeight="1" x14ac:dyDescent="0.4"/>
    <row r="326" ht="12" customHeight="1" x14ac:dyDescent="0.4"/>
    <row r="327" ht="12" customHeight="1" x14ac:dyDescent="0.4"/>
    <row r="328" ht="12" customHeight="1" x14ac:dyDescent="0.4"/>
    <row r="329" ht="12" customHeight="1" x14ac:dyDescent="0.4"/>
    <row r="330" ht="12" customHeight="1" x14ac:dyDescent="0.4"/>
    <row r="331" ht="12" customHeight="1" x14ac:dyDescent="0.4"/>
    <row r="332" ht="12" customHeight="1" x14ac:dyDescent="0.4"/>
    <row r="333" ht="12" customHeight="1" x14ac:dyDescent="0.4"/>
    <row r="334" ht="12" customHeight="1" x14ac:dyDescent="0.4"/>
    <row r="335" ht="12" customHeight="1" x14ac:dyDescent="0.4"/>
    <row r="336" ht="12" customHeight="1" x14ac:dyDescent="0.4"/>
    <row r="337" ht="12" customHeight="1" x14ac:dyDescent="0.4"/>
    <row r="338" ht="12" customHeight="1" x14ac:dyDescent="0.4"/>
    <row r="339" ht="12" customHeight="1" x14ac:dyDescent="0.4"/>
    <row r="340" ht="12" customHeight="1" x14ac:dyDescent="0.4"/>
    <row r="341" ht="12" customHeight="1" x14ac:dyDescent="0.4"/>
    <row r="342" ht="12" customHeight="1" x14ac:dyDescent="0.4"/>
    <row r="343" ht="12" customHeight="1" x14ac:dyDescent="0.4"/>
    <row r="344" ht="12" customHeight="1" x14ac:dyDescent="0.4"/>
    <row r="345" ht="12" customHeight="1" x14ac:dyDescent="0.4"/>
    <row r="346" ht="12" customHeight="1" x14ac:dyDescent="0.4"/>
    <row r="347" ht="12" customHeight="1" x14ac:dyDescent="0.4"/>
    <row r="348" ht="12" customHeight="1" x14ac:dyDescent="0.4"/>
    <row r="349" ht="12" customHeight="1" x14ac:dyDescent="0.4"/>
    <row r="350" ht="12" customHeight="1" x14ac:dyDescent="0.4"/>
    <row r="351" ht="12" customHeight="1" x14ac:dyDescent="0.4"/>
    <row r="352" ht="12" customHeight="1" x14ac:dyDescent="0.4"/>
    <row r="353" ht="12" customHeight="1" x14ac:dyDescent="0.4"/>
    <row r="354" ht="12" customHeight="1" x14ac:dyDescent="0.4"/>
    <row r="355" ht="12" customHeight="1" x14ac:dyDescent="0.4"/>
    <row r="356" ht="12" customHeight="1" x14ac:dyDescent="0.4"/>
    <row r="357" ht="12" customHeight="1" x14ac:dyDescent="0.4"/>
    <row r="358" ht="12" customHeight="1" x14ac:dyDescent="0.4"/>
    <row r="359" ht="12" customHeight="1" x14ac:dyDescent="0.4"/>
    <row r="360" ht="12" customHeight="1" x14ac:dyDescent="0.4"/>
    <row r="361" ht="12" customHeight="1" x14ac:dyDescent="0.4"/>
    <row r="362" ht="12" customHeight="1" x14ac:dyDescent="0.4"/>
    <row r="363" ht="12" customHeight="1" x14ac:dyDescent="0.4"/>
    <row r="364" ht="12" customHeight="1" x14ac:dyDescent="0.4"/>
    <row r="365" ht="12" customHeight="1" x14ac:dyDescent="0.4"/>
    <row r="366" ht="12" customHeight="1" x14ac:dyDescent="0.4"/>
    <row r="367" ht="12" customHeight="1" x14ac:dyDescent="0.4"/>
    <row r="368" ht="12" customHeight="1" x14ac:dyDescent="0.4"/>
    <row r="369" ht="12" customHeight="1" x14ac:dyDescent="0.4"/>
    <row r="370" ht="12" customHeight="1" x14ac:dyDescent="0.4"/>
    <row r="371" ht="12" customHeight="1" x14ac:dyDescent="0.4"/>
    <row r="372" ht="12" customHeight="1" x14ac:dyDescent="0.4"/>
    <row r="373" ht="12" customHeight="1" x14ac:dyDescent="0.4"/>
    <row r="374" ht="12" customHeight="1" x14ac:dyDescent="0.4"/>
    <row r="375" ht="12" customHeight="1" x14ac:dyDescent="0.4"/>
    <row r="376" ht="12" customHeight="1" x14ac:dyDescent="0.4"/>
    <row r="377" ht="12" customHeight="1" x14ac:dyDescent="0.4"/>
    <row r="378" ht="12" customHeight="1" x14ac:dyDescent="0.4"/>
    <row r="379" ht="12" customHeight="1" x14ac:dyDescent="0.4"/>
    <row r="380" ht="12" customHeight="1" x14ac:dyDescent="0.4"/>
    <row r="381" ht="12" customHeight="1" x14ac:dyDescent="0.4"/>
    <row r="382" ht="12" customHeight="1" x14ac:dyDescent="0.4"/>
    <row r="383" ht="12" customHeight="1" x14ac:dyDescent="0.4"/>
    <row r="384" ht="12" customHeight="1" x14ac:dyDescent="0.4"/>
    <row r="385" ht="12" customHeight="1" x14ac:dyDescent="0.4"/>
    <row r="386" ht="12" customHeight="1" x14ac:dyDescent="0.4"/>
    <row r="387" ht="12" customHeight="1" x14ac:dyDescent="0.4"/>
    <row r="388" ht="12" customHeight="1" x14ac:dyDescent="0.4"/>
    <row r="389" ht="12" customHeight="1" x14ac:dyDescent="0.4"/>
    <row r="390" ht="12" customHeight="1" x14ac:dyDescent="0.4"/>
    <row r="391" ht="12" customHeight="1" x14ac:dyDescent="0.4"/>
    <row r="392" ht="12" customHeight="1" x14ac:dyDescent="0.4"/>
    <row r="393" ht="12" customHeight="1" x14ac:dyDescent="0.4"/>
    <row r="394" ht="12" customHeight="1" x14ac:dyDescent="0.4"/>
    <row r="395" ht="12" customHeight="1" x14ac:dyDescent="0.4"/>
    <row r="396" ht="12" customHeight="1" x14ac:dyDescent="0.4"/>
    <row r="397" ht="12" customHeight="1" x14ac:dyDescent="0.4"/>
    <row r="398" ht="12" customHeight="1" x14ac:dyDescent="0.4"/>
    <row r="399" ht="12" customHeight="1" x14ac:dyDescent="0.4"/>
    <row r="400" ht="12" customHeight="1" x14ac:dyDescent="0.4"/>
    <row r="401" ht="12" customHeight="1" x14ac:dyDescent="0.4"/>
    <row r="402" ht="12" customHeight="1" x14ac:dyDescent="0.4"/>
    <row r="403" ht="12" customHeight="1" x14ac:dyDescent="0.4"/>
    <row r="404" ht="12" customHeight="1" x14ac:dyDescent="0.4"/>
    <row r="405" ht="12" customHeight="1" x14ac:dyDescent="0.4"/>
    <row r="406" ht="12" customHeight="1" x14ac:dyDescent="0.4"/>
    <row r="407" ht="12" customHeight="1" x14ac:dyDescent="0.4"/>
    <row r="408" ht="12" customHeight="1" x14ac:dyDescent="0.4"/>
    <row r="409" ht="12" customHeight="1" x14ac:dyDescent="0.4"/>
    <row r="410" ht="12" customHeight="1" x14ac:dyDescent="0.4"/>
    <row r="411" ht="12" customHeight="1" x14ac:dyDescent="0.4"/>
    <row r="412" ht="12" customHeight="1" x14ac:dyDescent="0.4"/>
    <row r="413" ht="12" customHeight="1" x14ac:dyDescent="0.4"/>
    <row r="414" ht="12" customHeight="1" x14ac:dyDescent="0.4"/>
    <row r="415" ht="12" customHeight="1" x14ac:dyDescent="0.4"/>
    <row r="416" ht="12" customHeight="1" x14ac:dyDescent="0.4"/>
    <row r="417" ht="12" customHeight="1" x14ac:dyDescent="0.4"/>
    <row r="418" ht="12" customHeight="1" x14ac:dyDescent="0.4"/>
    <row r="419" ht="12" customHeight="1" x14ac:dyDescent="0.4"/>
    <row r="420" ht="12" customHeight="1" x14ac:dyDescent="0.4"/>
    <row r="421" ht="12" customHeight="1" x14ac:dyDescent="0.4"/>
    <row r="422" ht="12" customHeight="1" x14ac:dyDescent="0.4"/>
    <row r="423" ht="12" customHeight="1" x14ac:dyDescent="0.4"/>
    <row r="424" ht="12" customHeight="1" x14ac:dyDescent="0.4"/>
    <row r="425" ht="12" customHeight="1" x14ac:dyDescent="0.4"/>
    <row r="426" ht="12" customHeight="1" x14ac:dyDescent="0.4"/>
    <row r="427" ht="12" customHeight="1" x14ac:dyDescent="0.4"/>
    <row r="428" ht="12" customHeight="1" x14ac:dyDescent="0.4"/>
    <row r="429" ht="12" customHeight="1" x14ac:dyDescent="0.4"/>
    <row r="430" ht="12" customHeight="1" x14ac:dyDescent="0.4"/>
    <row r="431" ht="12" customHeight="1" x14ac:dyDescent="0.4"/>
    <row r="432" ht="12" customHeight="1" x14ac:dyDescent="0.4"/>
    <row r="433" ht="12" customHeight="1" x14ac:dyDescent="0.4"/>
    <row r="434" ht="12" customHeight="1" x14ac:dyDescent="0.4"/>
    <row r="435" ht="12" customHeight="1" x14ac:dyDescent="0.4"/>
    <row r="436" ht="12" customHeight="1" x14ac:dyDescent="0.4"/>
    <row r="437" ht="12" customHeight="1" x14ac:dyDescent="0.4"/>
    <row r="438" ht="12" customHeight="1" x14ac:dyDescent="0.4"/>
    <row r="439" ht="12" customHeight="1" x14ac:dyDescent="0.4"/>
    <row r="440" ht="12" customHeight="1" x14ac:dyDescent="0.4"/>
    <row r="441" ht="12" customHeight="1" x14ac:dyDescent="0.4"/>
    <row r="442" ht="12" customHeight="1" x14ac:dyDescent="0.4"/>
    <row r="443" ht="12" customHeight="1" x14ac:dyDescent="0.4"/>
    <row r="444" ht="12" customHeight="1" x14ac:dyDescent="0.4"/>
    <row r="445" ht="12" customHeight="1" x14ac:dyDescent="0.4"/>
    <row r="446" ht="12" customHeight="1" x14ac:dyDescent="0.4"/>
    <row r="447" ht="12" customHeight="1" x14ac:dyDescent="0.4"/>
    <row r="448" ht="12" customHeight="1" x14ac:dyDescent="0.4"/>
    <row r="449" ht="12" customHeight="1" x14ac:dyDescent="0.4"/>
    <row r="450" ht="12" customHeight="1" x14ac:dyDescent="0.4"/>
    <row r="451" ht="12" customHeight="1" x14ac:dyDescent="0.4"/>
    <row r="452" ht="12" customHeight="1" x14ac:dyDescent="0.4"/>
    <row r="453" ht="12" customHeight="1" x14ac:dyDescent="0.4"/>
    <row r="454" ht="12" customHeight="1" x14ac:dyDescent="0.4"/>
    <row r="455" ht="12" customHeight="1" x14ac:dyDescent="0.4"/>
    <row r="456" ht="12" customHeight="1" x14ac:dyDescent="0.4"/>
    <row r="457" ht="12" customHeight="1" x14ac:dyDescent="0.4"/>
    <row r="458" ht="12" customHeight="1" x14ac:dyDescent="0.4"/>
    <row r="459" ht="12" customHeight="1" x14ac:dyDescent="0.4"/>
    <row r="460" ht="12" customHeight="1" x14ac:dyDescent="0.4"/>
    <row r="461" ht="12" customHeight="1" x14ac:dyDescent="0.4"/>
    <row r="462" ht="12" customHeight="1" x14ac:dyDescent="0.4"/>
    <row r="463" ht="12" customHeight="1" x14ac:dyDescent="0.4"/>
    <row r="464" ht="12" customHeight="1" x14ac:dyDescent="0.4"/>
    <row r="465" ht="12" customHeight="1" x14ac:dyDescent="0.4"/>
    <row r="466" ht="12" customHeight="1" x14ac:dyDescent="0.4"/>
    <row r="467" ht="12" customHeight="1" x14ac:dyDescent="0.4"/>
    <row r="468" ht="12" customHeight="1" x14ac:dyDescent="0.4"/>
    <row r="469" ht="12" customHeight="1" x14ac:dyDescent="0.4"/>
    <row r="470" ht="12" customHeight="1" x14ac:dyDescent="0.4"/>
    <row r="471" ht="12" customHeight="1" x14ac:dyDescent="0.4"/>
    <row r="472" ht="12" customHeight="1" x14ac:dyDescent="0.4"/>
    <row r="473" ht="12" customHeight="1" x14ac:dyDescent="0.4"/>
    <row r="474" ht="12" customHeight="1" x14ac:dyDescent="0.4"/>
    <row r="475" ht="12" customHeight="1" x14ac:dyDescent="0.4"/>
    <row r="476" ht="12" customHeight="1" x14ac:dyDescent="0.4"/>
    <row r="477" ht="12" customHeight="1" x14ac:dyDescent="0.4"/>
    <row r="478" ht="12" customHeight="1" x14ac:dyDescent="0.4"/>
    <row r="479" ht="12" customHeight="1" x14ac:dyDescent="0.4"/>
    <row r="480" ht="12" customHeight="1" x14ac:dyDescent="0.4"/>
    <row r="481" ht="12" customHeight="1" x14ac:dyDescent="0.4"/>
    <row r="482" ht="12" customHeight="1" x14ac:dyDescent="0.4"/>
    <row r="483" ht="12" customHeight="1" x14ac:dyDescent="0.4"/>
    <row r="484" ht="12" customHeight="1" x14ac:dyDescent="0.4"/>
    <row r="485" ht="12" customHeight="1" x14ac:dyDescent="0.4"/>
    <row r="486" ht="12" customHeight="1" x14ac:dyDescent="0.4"/>
    <row r="487" ht="12" customHeight="1" x14ac:dyDescent="0.4"/>
    <row r="488" ht="12" customHeight="1" x14ac:dyDescent="0.4"/>
    <row r="489" ht="12" customHeight="1" x14ac:dyDescent="0.4"/>
    <row r="490" ht="12" customHeight="1" x14ac:dyDescent="0.4"/>
    <row r="491" ht="12" customHeight="1" x14ac:dyDescent="0.4"/>
    <row r="492" ht="12" customHeight="1" x14ac:dyDescent="0.4"/>
    <row r="493" ht="12" customHeight="1" x14ac:dyDescent="0.4"/>
    <row r="494" ht="12" customHeight="1" x14ac:dyDescent="0.4"/>
    <row r="495" ht="12" customHeight="1" x14ac:dyDescent="0.4"/>
    <row r="496" ht="12" customHeight="1" x14ac:dyDescent="0.4"/>
    <row r="497" ht="12" customHeight="1" x14ac:dyDescent="0.4"/>
    <row r="498" ht="12" customHeight="1" x14ac:dyDescent="0.4"/>
    <row r="499" ht="12" customHeight="1" x14ac:dyDescent="0.4"/>
    <row r="500" ht="12" customHeight="1" x14ac:dyDescent="0.4"/>
    <row r="501" ht="12" customHeight="1" x14ac:dyDescent="0.4"/>
    <row r="502" ht="12" customHeight="1" x14ac:dyDescent="0.4"/>
    <row r="503" ht="12" customHeight="1" x14ac:dyDescent="0.4"/>
    <row r="504" ht="12" customHeight="1" x14ac:dyDescent="0.4"/>
    <row r="505" ht="12" customHeight="1" x14ac:dyDescent="0.4"/>
    <row r="506" ht="12" customHeight="1" x14ac:dyDescent="0.4"/>
    <row r="507" ht="12" customHeight="1" x14ac:dyDescent="0.4"/>
    <row r="508" ht="12" customHeight="1" x14ac:dyDescent="0.4"/>
    <row r="509" ht="12" customHeight="1" x14ac:dyDescent="0.4"/>
    <row r="510" ht="12" customHeight="1" x14ac:dyDescent="0.4"/>
    <row r="511" ht="12" customHeight="1" x14ac:dyDescent="0.4"/>
    <row r="512" ht="12" customHeight="1" x14ac:dyDescent="0.4"/>
    <row r="513" ht="12" customHeight="1" x14ac:dyDescent="0.4"/>
    <row r="514" ht="12" customHeight="1" x14ac:dyDescent="0.4"/>
    <row r="515" ht="12" customHeight="1" x14ac:dyDescent="0.4"/>
    <row r="516" ht="12" customHeight="1" x14ac:dyDescent="0.4"/>
    <row r="517" ht="12" customHeight="1" x14ac:dyDescent="0.4"/>
    <row r="518" ht="12" customHeight="1" x14ac:dyDescent="0.4"/>
    <row r="519" ht="12" customHeight="1" x14ac:dyDescent="0.4"/>
    <row r="520" ht="12" customHeight="1" x14ac:dyDescent="0.4"/>
    <row r="521" ht="12" customHeight="1" x14ac:dyDescent="0.4"/>
    <row r="522" ht="12" customHeight="1" x14ac:dyDescent="0.4"/>
    <row r="523" ht="12" customHeight="1" x14ac:dyDescent="0.4"/>
    <row r="524" ht="12" customHeight="1" x14ac:dyDescent="0.4"/>
    <row r="525" ht="12" customHeight="1" x14ac:dyDescent="0.4"/>
    <row r="526" ht="12" customHeight="1" x14ac:dyDescent="0.4"/>
    <row r="527" ht="12" customHeight="1" x14ac:dyDescent="0.4"/>
    <row r="528" ht="12" customHeight="1" x14ac:dyDescent="0.4"/>
    <row r="529" ht="12" customHeight="1" x14ac:dyDescent="0.4"/>
    <row r="530" ht="12" customHeight="1" x14ac:dyDescent="0.4"/>
    <row r="531" ht="12" customHeight="1" x14ac:dyDescent="0.4"/>
    <row r="532" ht="12" customHeight="1" x14ac:dyDescent="0.4"/>
    <row r="533" ht="12" customHeight="1" x14ac:dyDescent="0.4"/>
    <row r="534" ht="12" customHeight="1" x14ac:dyDescent="0.4"/>
    <row r="535" ht="12" customHeight="1" x14ac:dyDescent="0.4"/>
    <row r="536" ht="12" customHeight="1" x14ac:dyDescent="0.4"/>
    <row r="537" ht="12" customHeight="1" x14ac:dyDescent="0.4"/>
    <row r="538" ht="12" customHeight="1" x14ac:dyDescent="0.4"/>
    <row r="539" ht="12" customHeight="1" x14ac:dyDescent="0.4"/>
    <row r="540" ht="12" customHeight="1" x14ac:dyDescent="0.4"/>
    <row r="541" ht="12" customHeight="1" x14ac:dyDescent="0.4"/>
    <row r="542" ht="12" customHeight="1" x14ac:dyDescent="0.4"/>
    <row r="543" ht="12" customHeight="1" x14ac:dyDescent="0.4"/>
    <row r="544" ht="12" customHeight="1" x14ac:dyDescent="0.4"/>
    <row r="545" ht="12" customHeight="1" x14ac:dyDescent="0.4"/>
    <row r="546" ht="12" customHeight="1" x14ac:dyDescent="0.4"/>
    <row r="547" ht="12" customHeight="1" x14ac:dyDescent="0.4"/>
    <row r="548" ht="12" customHeight="1" x14ac:dyDescent="0.4"/>
    <row r="549" ht="12" customHeight="1" x14ac:dyDescent="0.4"/>
    <row r="550" ht="12" customHeight="1" x14ac:dyDescent="0.4"/>
    <row r="551" ht="12" customHeight="1" x14ac:dyDescent="0.4"/>
    <row r="552" ht="12" customHeight="1" x14ac:dyDescent="0.4"/>
    <row r="553" ht="12" customHeight="1" x14ac:dyDescent="0.4"/>
    <row r="554" ht="12" customHeight="1" x14ac:dyDescent="0.4"/>
    <row r="555" ht="12" customHeight="1" x14ac:dyDescent="0.4"/>
    <row r="556" ht="12" customHeight="1" x14ac:dyDescent="0.4"/>
    <row r="557" ht="12" customHeight="1" x14ac:dyDescent="0.4"/>
    <row r="558" ht="12" customHeight="1" x14ac:dyDescent="0.4"/>
    <row r="559" ht="12" customHeight="1" x14ac:dyDescent="0.4"/>
    <row r="560" ht="12" customHeight="1" x14ac:dyDescent="0.4"/>
    <row r="561" ht="12" customHeight="1" x14ac:dyDescent="0.4"/>
    <row r="562" ht="12" customHeight="1" x14ac:dyDescent="0.4"/>
    <row r="563" ht="12" customHeight="1" x14ac:dyDescent="0.4"/>
    <row r="564" ht="12" customHeight="1" x14ac:dyDescent="0.4"/>
    <row r="565" ht="12" customHeight="1" x14ac:dyDescent="0.4"/>
    <row r="566" ht="12" customHeight="1" x14ac:dyDescent="0.4"/>
    <row r="567" ht="12" customHeight="1" x14ac:dyDescent="0.4"/>
    <row r="568" ht="12" customHeight="1" x14ac:dyDescent="0.4"/>
    <row r="569" ht="12" customHeight="1" x14ac:dyDescent="0.4"/>
    <row r="570" ht="12" customHeight="1" x14ac:dyDescent="0.4"/>
    <row r="571" ht="12" customHeight="1" x14ac:dyDescent="0.4"/>
    <row r="572" ht="12" customHeight="1" x14ac:dyDescent="0.4"/>
    <row r="573" ht="12" customHeight="1" x14ac:dyDescent="0.4"/>
    <row r="574" ht="12" customHeight="1" x14ac:dyDescent="0.4"/>
    <row r="575" ht="12" customHeight="1" x14ac:dyDescent="0.4"/>
    <row r="576" ht="12" customHeight="1" x14ac:dyDescent="0.4"/>
    <row r="577" ht="12" customHeight="1" x14ac:dyDescent="0.4"/>
    <row r="578" ht="12" customHeight="1" x14ac:dyDescent="0.4"/>
    <row r="579" ht="12" customHeight="1" x14ac:dyDescent="0.4"/>
    <row r="580" ht="12" customHeight="1" x14ac:dyDescent="0.4"/>
    <row r="581" ht="12" customHeight="1" x14ac:dyDescent="0.4"/>
    <row r="582" ht="12" customHeight="1" x14ac:dyDescent="0.4"/>
    <row r="583" ht="12" customHeight="1" x14ac:dyDescent="0.4"/>
    <row r="584" ht="12" customHeight="1" x14ac:dyDescent="0.4"/>
    <row r="585" ht="12" customHeight="1" x14ac:dyDescent="0.4"/>
    <row r="586" ht="12" customHeight="1" x14ac:dyDescent="0.4"/>
    <row r="587" ht="12" customHeight="1" x14ac:dyDescent="0.4"/>
    <row r="588" ht="12" customHeight="1" x14ac:dyDescent="0.4"/>
    <row r="589" ht="12" customHeight="1" x14ac:dyDescent="0.4"/>
    <row r="590" ht="12" customHeight="1" x14ac:dyDescent="0.4"/>
    <row r="591" ht="12" customHeight="1" x14ac:dyDescent="0.4"/>
    <row r="592" ht="12" customHeight="1" x14ac:dyDescent="0.4"/>
    <row r="593" ht="12" customHeight="1" x14ac:dyDescent="0.4"/>
    <row r="594" ht="12" customHeight="1" x14ac:dyDescent="0.4"/>
    <row r="595" ht="12" customHeight="1" x14ac:dyDescent="0.4"/>
    <row r="596" ht="12" customHeight="1" x14ac:dyDescent="0.4"/>
    <row r="597" ht="12" customHeight="1" x14ac:dyDescent="0.4"/>
    <row r="598" ht="12" customHeight="1" x14ac:dyDescent="0.4"/>
    <row r="599" ht="12" customHeight="1" x14ac:dyDescent="0.4"/>
    <row r="600" ht="12" customHeight="1" x14ac:dyDescent="0.4"/>
    <row r="601" ht="12" customHeight="1" x14ac:dyDescent="0.4"/>
    <row r="602" ht="12" customHeight="1" x14ac:dyDescent="0.4"/>
    <row r="603" ht="12" customHeight="1" x14ac:dyDescent="0.4"/>
    <row r="604" ht="12" customHeight="1" x14ac:dyDescent="0.4"/>
    <row r="605" ht="12" customHeight="1" x14ac:dyDescent="0.4"/>
    <row r="606" ht="12" customHeight="1" x14ac:dyDescent="0.4"/>
    <row r="607" ht="12" customHeight="1" x14ac:dyDescent="0.4"/>
    <row r="608" ht="12" customHeight="1" x14ac:dyDescent="0.4"/>
    <row r="609" ht="12" customHeight="1" x14ac:dyDescent="0.4"/>
    <row r="610" ht="12" customHeight="1" x14ac:dyDescent="0.4"/>
    <row r="611" ht="12" customHeight="1" x14ac:dyDescent="0.4"/>
    <row r="612" ht="12" customHeight="1" x14ac:dyDescent="0.4"/>
    <row r="613" ht="12" customHeight="1" x14ac:dyDescent="0.4"/>
    <row r="614" ht="12" customHeight="1" x14ac:dyDescent="0.4"/>
    <row r="615" ht="12" customHeight="1" x14ac:dyDescent="0.4"/>
    <row r="616" ht="12" customHeight="1" x14ac:dyDescent="0.4"/>
    <row r="617" ht="12" customHeight="1" x14ac:dyDescent="0.4"/>
    <row r="618" ht="12" customHeight="1" x14ac:dyDescent="0.4"/>
    <row r="619" ht="12" customHeight="1" x14ac:dyDescent="0.4"/>
    <row r="620" ht="12" customHeight="1" x14ac:dyDescent="0.4"/>
    <row r="621" ht="12" customHeight="1" x14ac:dyDescent="0.4"/>
    <row r="622" ht="12" customHeight="1" x14ac:dyDescent="0.4"/>
    <row r="623" ht="12" customHeight="1" x14ac:dyDescent="0.4"/>
    <row r="624" ht="12" customHeight="1" x14ac:dyDescent="0.4"/>
    <row r="625" ht="12" customHeight="1" x14ac:dyDescent="0.4"/>
    <row r="626" ht="12" customHeight="1" x14ac:dyDescent="0.4"/>
    <row r="627" ht="12" customHeight="1" x14ac:dyDescent="0.4"/>
    <row r="628" ht="12" customHeight="1" x14ac:dyDescent="0.4"/>
    <row r="629" ht="12" customHeight="1" x14ac:dyDescent="0.4"/>
    <row r="630" ht="12" customHeight="1" x14ac:dyDescent="0.4"/>
    <row r="631" ht="12" customHeight="1" x14ac:dyDescent="0.4"/>
    <row r="632" ht="12" customHeight="1" x14ac:dyDescent="0.4"/>
    <row r="633" ht="12" customHeight="1" x14ac:dyDescent="0.4"/>
    <row r="634" ht="12" customHeight="1" x14ac:dyDescent="0.4"/>
    <row r="635" ht="12" customHeight="1" x14ac:dyDescent="0.4"/>
    <row r="636" ht="12" customHeight="1" x14ac:dyDescent="0.4"/>
    <row r="637" ht="12" customHeight="1" x14ac:dyDescent="0.4"/>
    <row r="638" ht="12" customHeight="1" x14ac:dyDescent="0.4"/>
    <row r="639" ht="12" customHeight="1" x14ac:dyDescent="0.4"/>
    <row r="640" ht="12" customHeight="1" x14ac:dyDescent="0.4"/>
    <row r="641" ht="12" customHeight="1" x14ac:dyDescent="0.4"/>
    <row r="642" ht="12" customHeight="1" x14ac:dyDescent="0.4"/>
    <row r="643" ht="12" customHeight="1" x14ac:dyDescent="0.4"/>
    <row r="644" ht="12" customHeight="1" x14ac:dyDescent="0.4"/>
    <row r="645" ht="12" customHeight="1" x14ac:dyDescent="0.4"/>
    <row r="646" ht="12" customHeight="1" x14ac:dyDescent="0.4"/>
    <row r="647" ht="12" customHeight="1" x14ac:dyDescent="0.4"/>
    <row r="648" ht="12" customHeight="1" x14ac:dyDescent="0.4"/>
    <row r="649" ht="12" customHeight="1" x14ac:dyDescent="0.4"/>
    <row r="650" ht="12" customHeight="1" x14ac:dyDescent="0.4"/>
    <row r="651" ht="12" customHeight="1" x14ac:dyDescent="0.4"/>
    <row r="652" ht="12" customHeight="1" x14ac:dyDescent="0.4"/>
    <row r="653" ht="12" customHeight="1" x14ac:dyDescent="0.4"/>
    <row r="654" ht="12" customHeight="1" x14ac:dyDescent="0.4"/>
    <row r="655" ht="12" customHeight="1" x14ac:dyDescent="0.4"/>
    <row r="656" ht="12" customHeight="1" x14ac:dyDescent="0.4"/>
    <row r="657" ht="12" customHeight="1" x14ac:dyDescent="0.4"/>
    <row r="658" ht="12" customHeight="1" x14ac:dyDescent="0.4"/>
    <row r="659" ht="12" customHeight="1" x14ac:dyDescent="0.4"/>
    <row r="660" ht="12" customHeight="1" x14ac:dyDescent="0.4"/>
    <row r="661" ht="12" customHeight="1" x14ac:dyDescent="0.4"/>
    <row r="662" ht="12" customHeight="1" x14ac:dyDescent="0.4"/>
    <row r="663" ht="12" customHeight="1" x14ac:dyDescent="0.4"/>
    <row r="664" ht="12" customHeight="1" x14ac:dyDescent="0.4"/>
    <row r="665" ht="12" customHeight="1" x14ac:dyDescent="0.4"/>
    <row r="666" ht="12" customHeight="1" x14ac:dyDescent="0.4"/>
    <row r="667" ht="12" customHeight="1" x14ac:dyDescent="0.4"/>
    <row r="668" ht="12" customHeight="1" x14ac:dyDescent="0.4"/>
    <row r="669" ht="12" customHeight="1" x14ac:dyDescent="0.4"/>
    <row r="670" ht="12" customHeight="1" x14ac:dyDescent="0.4"/>
    <row r="671" ht="12" customHeight="1" x14ac:dyDescent="0.4"/>
    <row r="672" ht="12" customHeight="1" x14ac:dyDescent="0.4"/>
    <row r="673" ht="12" customHeight="1" x14ac:dyDescent="0.4"/>
    <row r="674" ht="12" customHeight="1" x14ac:dyDescent="0.4"/>
    <row r="675" ht="12" customHeight="1" x14ac:dyDescent="0.4"/>
    <row r="676" ht="12" customHeight="1" x14ac:dyDescent="0.4"/>
    <row r="677" ht="12" customHeight="1" x14ac:dyDescent="0.4"/>
    <row r="678" ht="12" customHeight="1" x14ac:dyDescent="0.4"/>
    <row r="679" ht="12" customHeight="1" x14ac:dyDescent="0.4"/>
    <row r="680" ht="12" customHeight="1" x14ac:dyDescent="0.4"/>
    <row r="681" ht="12" customHeight="1" x14ac:dyDescent="0.4"/>
    <row r="682" ht="12" customHeight="1" x14ac:dyDescent="0.4"/>
    <row r="683" ht="12" customHeight="1" x14ac:dyDescent="0.4"/>
    <row r="684" ht="12" customHeight="1" x14ac:dyDescent="0.4"/>
    <row r="685" ht="12" customHeight="1" x14ac:dyDescent="0.4"/>
    <row r="686" ht="12" customHeight="1" x14ac:dyDescent="0.4"/>
    <row r="687" ht="12" customHeight="1" x14ac:dyDescent="0.4"/>
    <row r="688" ht="12" customHeight="1" x14ac:dyDescent="0.4"/>
    <row r="689" ht="12" customHeight="1" x14ac:dyDescent="0.4"/>
    <row r="690" ht="12" customHeight="1" x14ac:dyDescent="0.4"/>
    <row r="691" ht="12" customHeight="1" x14ac:dyDescent="0.4"/>
    <row r="692" ht="12" customHeight="1" x14ac:dyDescent="0.4"/>
    <row r="693" ht="12" customHeight="1" x14ac:dyDescent="0.4"/>
    <row r="694" ht="12" customHeight="1" x14ac:dyDescent="0.4"/>
    <row r="695" ht="12" customHeight="1" x14ac:dyDescent="0.4"/>
    <row r="696" ht="12" customHeight="1" x14ac:dyDescent="0.4"/>
    <row r="697" ht="12" customHeight="1" x14ac:dyDescent="0.4"/>
    <row r="698" ht="12" customHeight="1" x14ac:dyDescent="0.4"/>
    <row r="699" ht="12" customHeight="1" x14ac:dyDescent="0.4"/>
    <row r="700" ht="12" customHeight="1" x14ac:dyDescent="0.4"/>
    <row r="701" ht="12" customHeight="1" x14ac:dyDescent="0.4"/>
    <row r="702" ht="12" customHeight="1" x14ac:dyDescent="0.4"/>
    <row r="703" ht="12" customHeight="1" x14ac:dyDescent="0.4"/>
    <row r="704" ht="12" customHeight="1" x14ac:dyDescent="0.4"/>
    <row r="705" ht="12" customHeight="1" x14ac:dyDescent="0.4"/>
    <row r="706" ht="12" customHeight="1" x14ac:dyDescent="0.4"/>
    <row r="707" ht="12" customHeight="1" x14ac:dyDescent="0.4"/>
    <row r="708" ht="12" customHeight="1" x14ac:dyDescent="0.4"/>
    <row r="709" ht="12" customHeight="1" x14ac:dyDescent="0.4"/>
    <row r="710" ht="12" customHeight="1" x14ac:dyDescent="0.4"/>
    <row r="711" ht="12" customHeight="1" x14ac:dyDescent="0.4"/>
    <row r="712" ht="12" customHeight="1" x14ac:dyDescent="0.4"/>
    <row r="713" ht="12" customHeight="1" x14ac:dyDescent="0.4"/>
    <row r="714" ht="12" customHeight="1" x14ac:dyDescent="0.4"/>
    <row r="715" ht="12" customHeight="1" x14ac:dyDescent="0.4"/>
    <row r="716" ht="12" customHeight="1" x14ac:dyDescent="0.4"/>
    <row r="717" ht="12" customHeight="1" x14ac:dyDescent="0.4"/>
    <row r="718" ht="12" customHeight="1" x14ac:dyDescent="0.4"/>
    <row r="719" ht="12" customHeight="1" x14ac:dyDescent="0.4"/>
    <row r="720" ht="12" customHeight="1" x14ac:dyDescent="0.4"/>
    <row r="721" ht="12" customHeight="1" x14ac:dyDescent="0.4"/>
    <row r="722" ht="12" customHeight="1" x14ac:dyDescent="0.4"/>
    <row r="723" ht="12" customHeight="1" x14ac:dyDescent="0.4"/>
    <row r="724" ht="12" customHeight="1" x14ac:dyDescent="0.4"/>
    <row r="725" ht="12" customHeight="1" x14ac:dyDescent="0.4"/>
    <row r="726" ht="12" customHeight="1" x14ac:dyDescent="0.4"/>
    <row r="727" ht="12" customHeight="1" x14ac:dyDescent="0.4"/>
    <row r="728" ht="12" customHeight="1" x14ac:dyDescent="0.4"/>
    <row r="729" ht="12" customHeight="1" x14ac:dyDescent="0.4"/>
    <row r="730" ht="12" customHeight="1" x14ac:dyDescent="0.4"/>
    <row r="731" ht="12" customHeight="1" x14ac:dyDescent="0.4"/>
    <row r="732" ht="12" customHeight="1" x14ac:dyDescent="0.4"/>
    <row r="733" ht="12" customHeight="1" x14ac:dyDescent="0.4"/>
    <row r="734" ht="12" customHeight="1" x14ac:dyDescent="0.4"/>
    <row r="735" ht="12" customHeight="1" x14ac:dyDescent="0.4"/>
    <row r="736" ht="12" customHeight="1" x14ac:dyDescent="0.4"/>
    <row r="737" ht="12" customHeight="1" x14ac:dyDescent="0.4"/>
    <row r="738" ht="12" customHeight="1" x14ac:dyDescent="0.4"/>
    <row r="739" ht="12" customHeight="1" x14ac:dyDescent="0.4"/>
    <row r="740" ht="12" customHeight="1" x14ac:dyDescent="0.4"/>
    <row r="741" ht="12" customHeight="1" x14ac:dyDescent="0.4"/>
    <row r="742" ht="12" customHeight="1" x14ac:dyDescent="0.4"/>
    <row r="743" ht="12" customHeight="1" x14ac:dyDescent="0.4"/>
    <row r="744" ht="12" customHeight="1" x14ac:dyDescent="0.4"/>
    <row r="745" ht="12" customHeight="1" x14ac:dyDescent="0.4"/>
    <row r="746" ht="12" customHeight="1" x14ac:dyDescent="0.4"/>
    <row r="747" ht="12" customHeight="1" x14ac:dyDescent="0.4"/>
    <row r="748" ht="12" customHeight="1" x14ac:dyDescent="0.4"/>
    <row r="749" ht="12" customHeight="1" x14ac:dyDescent="0.4"/>
    <row r="750" ht="12" customHeight="1" x14ac:dyDescent="0.4"/>
    <row r="751" ht="12" customHeight="1" x14ac:dyDescent="0.4"/>
    <row r="752" ht="12" customHeight="1" x14ac:dyDescent="0.4"/>
    <row r="753" ht="12" customHeight="1" x14ac:dyDescent="0.4"/>
    <row r="754" ht="12" customHeight="1" x14ac:dyDescent="0.4"/>
    <row r="755" ht="12" customHeight="1" x14ac:dyDescent="0.4"/>
    <row r="756" ht="12" customHeight="1" x14ac:dyDescent="0.4"/>
    <row r="757" ht="12" customHeight="1" x14ac:dyDescent="0.4"/>
    <row r="758" ht="12" customHeight="1" x14ac:dyDescent="0.4"/>
    <row r="759" ht="12" customHeight="1" x14ac:dyDescent="0.4"/>
    <row r="760" ht="12" customHeight="1" x14ac:dyDescent="0.4"/>
    <row r="761" ht="12" customHeight="1" x14ac:dyDescent="0.4"/>
    <row r="762" ht="12" customHeight="1" x14ac:dyDescent="0.4"/>
    <row r="763" ht="12" customHeight="1" x14ac:dyDescent="0.4"/>
    <row r="764" ht="12" customHeight="1" x14ac:dyDescent="0.4"/>
    <row r="765" ht="12" customHeight="1" x14ac:dyDescent="0.4"/>
    <row r="766" ht="12" customHeight="1" x14ac:dyDescent="0.4"/>
    <row r="767" ht="12" customHeight="1" x14ac:dyDescent="0.4"/>
    <row r="768" ht="12" customHeight="1" x14ac:dyDescent="0.4"/>
    <row r="769" ht="12" customHeight="1" x14ac:dyDescent="0.4"/>
    <row r="770" ht="12" customHeight="1" x14ac:dyDescent="0.4"/>
    <row r="771" ht="12" customHeight="1" x14ac:dyDescent="0.4"/>
    <row r="772" ht="12" customHeight="1" x14ac:dyDescent="0.4"/>
    <row r="773" ht="12" customHeight="1" x14ac:dyDescent="0.4"/>
    <row r="774" ht="12" customHeight="1" x14ac:dyDescent="0.4"/>
    <row r="775" ht="12" customHeight="1" x14ac:dyDescent="0.4"/>
    <row r="776" ht="12" customHeight="1" x14ac:dyDescent="0.4"/>
    <row r="777" ht="12" customHeight="1" x14ac:dyDescent="0.4"/>
    <row r="778" ht="12" customHeight="1" x14ac:dyDescent="0.4"/>
    <row r="779" ht="12" customHeight="1" x14ac:dyDescent="0.4"/>
    <row r="780" ht="12" customHeight="1" x14ac:dyDescent="0.4"/>
    <row r="781" ht="12" customHeight="1" x14ac:dyDescent="0.4"/>
    <row r="782" ht="12" customHeight="1" x14ac:dyDescent="0.4"/>
    <row r="783" ht="12" customHeight="1" x14ac:dyDescent="0.4"/>
    <row r="784" ht="12" customHeight="1" x14ac:dyDescent="0.4"/>
    <row r="785" ht="12" customHeight="1" x14ac:dyDescent="0.4"/>
    <row r="786" ht="12" customHeight="1" x14ac:dyDescent="0.4"/>
    <row r="787" ht="12" customHeight="1" x14ac:dyDescent="0.4"/>
    <row r="788" ht="12" customHeight="1" x14ac:dyDescent="0.4"/>
    <row r="789" ht="12" customHeight="1" x14ac:dyDescent="0.4"/>
    <row r="790" ht="12" customHeight="1" x14ac:dyDescent="0.4"/>
    <row r="791" ht="12" customHeight="1" x14ac:dyDescent="0.4"/>
    <row r="792" ht="12" customHeight="1" x14ac:dyDescent="0.4"/>
    <row r="793" ht="12" customHeight="1" x14ac:dyDescent="0.4"/>
    <row r="794" ht="12" customHeight="1" x14ac:dyDescent="0.4"/>
    <row r="795" ht="12" customHeight="1" x14ac:dyDescent="0.4"/>
    <row r="796" ht="12" customHeight="1" x14ac:dyDescent="0.4"/>
    <row r="797" ht="12" customHeight="1" x14ac:dyDescent="0.4"/>
    <row r="798" ht="12" customHeight="1" x14ac:dyDescent="0.4"/>
    <row r="799" ht="12" customHeight="1" x14ac:dyDescent="0.4"/>
    <row r="800" ht="12" customHeight="1" x14ac:dyDescent="0.4"/>
    <row r="801" ht="12" customHeight="1" x14ac:dyDescent="0.4"/>
    <row r="802" ht="12" customHeight="1" x14ac:dyDescent="0.4"/>
    <row r="803" ht="12" customHeight="1" x14ac:dyDescent="0.4"/>
    <row r="804" ht="12" customHeight="1" x14ac:dyDescent="0.4"/>
    <row r="805" ht="12" customHeight="1" x14ac:dyDescent="0.4"/>
    <row r="806" ht="12" customHeight="1" x14ac:dyDescent="0.4"/>
    <row r="807" ht="12" customHeight="1" x14ac:dyDescent="0.4"/>
    <row r="808" ht="12" customHeight="1" x14ac:dyDescent="0.4"/>
    <row r="809" ht="12" customHeight="1" x14ac:dyDescent="0.4"/>
    <row r="810" ht="12" customHeight="1" x14ac:dyDescent="0.4"/>
    <row r="811" ht="12" customHeight="1" x14ac:dyDescent="0.4"/>
    <row r="812" ht="12" customHeight="1" x14ac:dyDescent="0.4"/>
    <row r="813" ht="12" customHeight="1" x14ac:dyDescent="0.4"/>
    <row r="814" ht="12" customHeight="1" x14ac:dyDescent="0.4"/>
    <row r="815" ht="12" customHeight="1" x14ac:dyDescent="0.4"/>
    <row r="816" ht="12" customHeight="1" x14ac:dyDescent="0.4"/>
    <row r="817" ht="12" customHeight="1" x14ac:dyDescent="0.4"/>
    <row r="818" ht="12" customHeight="1" x14ac:dyDescent="0.4"/>
    <row r="819" ht="12" customHeight="1" x14ac:dyDescent="0.4"/>
    <row r="820" ht="12" customHeight="1" x14ac:dyDescent="0.4"/>
    <row r="821" ht="12" customHeight="1" x14ac:dyDescent="0.4"/>
    <row r="822" ht="12" customHeight="1" x14ac:dyDescent="0.4"/>
    <row r="823" ht="12" customHeight="1" x14ac:dyDescent="0.4"/>
    <row r="824" ht="12" customHeight="1" x14ac:dyDescent="0.4"/>
    <row r="825" ht="12" customHeight="1" x14ac:dyDescent="0.4"/>
    <row r="826" ht="12" customHeight="1" x14ac:dyDescent="0.4"/>
    <row r="827" ht="12" customHeight="1" x14ac:dyDescent="0.4"/>
    <row r="828" ht="12" customHeight="1" x14ac:dyDescent="0.4"/>
    <row r="829" ht="12" customHeight="1" x14ac:dyDescent="0.4"/>
    <row r="830" ht="12" customHeight="1" x14ac:dyDescent="0.4"/>
    <row r="831" ht="12" customHeight="1" x14ac:dyDescent="0.4"/>
    <row r="832" ht="12" customHeight="1" x14ac:dyDescent="0.4"/>
    <row r="833" ht="12" customHeight="1" x14ac:dyDescent="0.4"/>
    <row r="834" ht="12" customHeight="1" x14ac:dyDescent="0.4"/>
    <row r="835" ht="12" customHeight="1" x14ac:dyDescent="0.4"/>
    <row r="836" ht="12" customHeight="1" x14ac:dyDescent="0.4"/>
    <row r="837" ht="12" customHeight="1" x14ac:dyDescent="0.4"/>
    <row r="838" ht="12" customHeight="1" x14ac:dyDescent="0.4"/>
    <row r="839" ht="12" customHeight="1" x14ac:dyDescent="0.4"/>
    <row r="840" ht="12" customHeight="1" x14ac:dyDescent="0.4"/>
    <row r="841" ht="12" customHeight="1" x14ac:dyDescent="0.4"/>
    <row r="842" ht="12" customHeight="1" x14ac:dyDescent="0.4"/>
    <row r="843" ht="12" customHeight="1" x14ac:dyDescent="0.4"/>
    <row r="844" ht="12" customHeight="1" x14ac:dyDescent="0.4"/>
    <row r="845" ht="12" customHeight="1" x14ac:dyDescent="0.4"/>
    <row r="846" ht="12" customHeight="1" x14ac:dyDescent="0.4"/>
    <row r="847" ht="12" customHeight="1" x14ac:dyDescent="0.4"/>
    <row r="848" ht="12" customHeight="1" x14ac:dyDescent="0.4"/>
    <row r="849" ht="12" customHeight="1" x14ac:dyDescent="0.4"/>
    <row r="850" ht="12" customHeight="1" x14ac:dyDescent="0.4"/>
    <row r="851" ht="12" customHeight="1" x14ac:dyDescent="0.4"/>
    <row r="852" ht="12" customHeight="1" x14ac:dyDescent="0.4"/>
    <row r="853" ht="12" customHeight="1" x14ac:dyDescent="0.4"/>
    <row r="854" ht="12" customHeight="1" x14ac:dyDescent="0.4"/>
    <row r="855" ht="12" customHeight="1" x14ac:dyDescent="0.4"/>
    <row r="856" ht="12" customHeight="1" x14ac:dyDescent="0.4"/>
    <row r="857" ht="12" customHeight="1" x14ac:dyDescent="0.4"/>
    <row r="858" ht="12" customHeight="1" x14ac:dyDescent="0.4"/>
    <row r="859" ht="12" customHeight="1" x14ac:dyDescent="0.4"/>
    <row r="860" ht="12" customHeight="1" x14ac:dyDescent="0.4"/>
    <row r="861" ht="12" customHeight="1" x14ac:dyDescent="0.4"/>
    <row r="862" ht="12" customHeight="1" x14ac:dyDescent="0.4"/>
    <row r="863" ht="12" customHeight="1" x14ac:dyDescent="0.4"/>
    <row r="864" ht="12" customHeight="1" x14ac:dyDescent="0.4"/>
    <row r="865" ht="12" customHeight="1" x14ac:dyDescent="0.4"/>
    <row r="866" ht="12" customHeight="1" x14ac:dyDescent="0.4"/>
    <row r="867" ht="12" customHeight="1" x14ac:dyDescent="0.4"/>
    <row r="868" ht="12" customHeight="1" x14ac:dyDescent="0.4"/>
    <row r="869" ht="12" customHeight="1" x14ac:dyDescent="0.4"/>
    <row r="870" ht="12" customHeight="1" x14ac:dyDescent="0.4"/>
    <row r="871" ht="12" customHeight="1" x14ac:dyDescent="0.4"/>
    <row r="872" ht="12" customHeight="1" x14ac:dyDescent="0.4"/>
    <row r="873" ht="12" customHeight="1" x14ac:dyDescent="0.4"/>
    <row r="874" ht="12" customHeight="1" x14ac:dyDescent="0.4"/>
    <row r="875" ht="12" customHeight="1" x14ac:dyDescent="0.4"/>
    <row r="876" ht="12" customHeight="1" x14ac:dyDescent="0.4"/>
    <row r="877" ht="12" customHeight="1" x14ac:dyDescent="0.4"/>
    <row r="878" ht="12" customHeight="1" x14ac:dyDescent="0.4"/>
    <row r="879" ht="12" customHeight="1" x14ac:dyDescent="0.4"/>
    <row r="880" ht="12" customHeight="1" x14ac:dyDescent="0.4"/>
    <row r="881" ht="12" customHeight="1" x14ac:dyDescent="0.4"/>
    <row r="882" ht="12" customHeight="1" x14ac:dyDescent="0.4"/>
    <row r="883" ht="12" customHeight="1" x14ac:dyDescent="0.4"/>
    <row r="884" ht="12" customHeight="1" x14ac:dyDescent="0.4"/>
    <row r="885" ht="12" customHeight="1" x14ac:dyDescent="0.4"/>
    <row r="886" ht="12" customHeight="1" x14ac:dyDescent="0.4"/>
    <row r="887" ht="12" customHeight="1" x14ac:dyDescent="0.4"/>
    <row r="888" ht="12" customHeight="1" x14ac:dyDescent="0.4"/>
    <row r="889" ht="12" customHeight="1" x14ac:dyDescent="0.4"/>
    <row r="890" ht="12" customHeight="1" x14ac:dyDescent="0.4"/>
    <row r="891" ht="12" customHeight="1" x14ac:dyDescent="0.4"/>
    <row r="892" ht="12" customHeight="1" x14ac:dyDescent="0.4"/>
    <row r="893" ht="12" customHeight="1" x14ac:dyDescent="0.4"/>
    <row r="894" ht="12" customHeight="1" x14ac:dyDescent="0.4"/>
    <row r="895" ht="12" customHeight="1" x14ac:dyDescent="0.4"/>
    <row r="896" ht="12" customHeight="1" x14ac:dyDescent="0.4"/>
    <row r="897" ht="12" customHeight="1" x14ac:dyDescent="0.4"/>
    <row r="898" ht="12" customHeight="1" x14ac:dyDescent="0.4"/>
    <row r="899" ht="12" customHeight="1" x14ac:dyDescent="0.4"/>
    <row r="900" ht="12" customHeight="1" x14ac:dyDescent="0.4"/>
    <row r="901" ht="12" customHeight="1" x14ac:dyDescent="0.4"/>
    <row r="902" ht="12" customHeight="1" x14ac:dyDescent="0.4"/>
    <row r="903" ht="12" customHeight="1" x14ac:dyDescent="0.4"/>
    <row r="904" ht="12" customHeight="1" x14ac:dyDescent="0.4"/>
    <row r="905" ht="12" customHeight="1" x14ac:dyDescent="0.4"/>
    <row r="906" ht="12" customHeight="1" x14ac:dyDescent="0.4"/>
    <row r="907" ht="12" customHeight="1" x14ac:dyDescent="0.4"/>
    <row r="908" ht="12" customHeight="1" x14ac:dyDescent="0.4"/>
    <row r="909" ht="12" customHeight="1" x14ac:dyDescent="0.4"/>
    <row r="910" ht="12" customHeight="1" x14ac:dyDescent="0.4"/>
    <row r="911" ht="12" customHeight="1" x14ac:dyDescent="0.4"/>
    <row r="912" ht="12" customHeight="1" x14ac:dyDescent="0.4"/>
    <row r="913" ht="12" customHeight="1" x14ac:dyDescent="0.4"/>
    <row r="914" ht="12" customHeight="1" x14ac:dyDescent="0.4"/>
    <row r="915" ht="12" customHeight="1" x14ac:dyDescent="0.4"/>
    <row r="916" ht="12" customHeight="1" x14ac:dyDescent="0.4"/>
    <row r="917" ht="12" customHeight="1" x14ac:dyDescent="0.4"/>
    <row r="918" ht="12" customHeight="1" x14ac:dyDescent="0.4"/>
    <row r="919" ht="12" customHeight="1" x14ac:dyDescent="0.4"/>
    <row r="920" ht="12" customHeight="1" x14ac:dyDescent="0.4"/>
    <row r="921" ht="12" customHeight="1" x14ac:dyDescent="0.4"/>
    <row r="922" ht="12" customHeight="1" x14ac:dyDescent="0.4"/>
    <row r="923" ht="12" customHeight="1" x14ac:dyDescent="0.4"/>
    <row r="924" ht="12" customHeight="1" x14ac:dyDescent="0.4"/>
    <row r="925" ht="12" customHeight="1" x14ac:dyDescent="0.4"/>
    <row r="926" ht="12" customHeight="1" x14ac:dyDescent="0.4"/>
    <row r="927" ht="12" customHeight="1" x14ac:dyDescent="0.4"/>
    <row r="928" ht="12" customHeight="1" x14ac:dyDescent="0.4"/>
    <row r="929" ht="12" customHeight="1" x14ac:dyDescent="0.4"/>
    <row r="930" ht="12" customHeight="1" x14ac:dyDescent="0.4"/>
    <row r="931" ht="12" customHeight="1" x14ac:dyDescent="0.4"/>
    <row r="932" ht="12" customHeight="1" x14ac:dyDescent="0.4"/>
    <row r="933" ht="12" customHeight="1" x14ac:dyDescent="0.4"/>
    <row r="934" ht="12" customHeight="1" x14ac:dyDescent="0.4"/>
    <row r="935" ht="12" customHeight="1" x14ac:dyDescent="0.4"/>
    <row r="936" ht="12" customHeight="1" x14ac:dyDescent="0.4"/>
    <row r="937" ht="12" customHeight="1" x14ac:dyDescent="0.4"/>
    <row r="938" ht="12" customHeight="1" x14ac:dyDescent="0.4"/>
    <row r="939" ht="12" customHeight="1" x14ac:dyDescent="0.4"/>
    <row r="940" ht="12" customHeight="1" x14ac:dyDescent="0.4"/>
    <row r="941" ht="12" customHeight="1" x14ac:dyDescent="0.4"/>
    <row r="942" ht="12" customHeight="1" x14ac:dyDescent="0.4"/>
    <row r="943" ht="12" customHeight="1" x14ac:dyDescent="0.4"/>
    <row r="944" ht="12" customHeight="1" x14ac:dyDescent="0.4"/>
    <row r="945" ht="12" customHeight="1" x14ac:dyDescent="0.4"/>
    <row r="946" ht="12" customHeight="1" x14ac:dyDescent="0.4"/>
    <row r="947" ht="12" customHeight="1" x14ac:dyDescent="0.4"/>
    <row r="948" ht="12" customHeight="1" x14ac:dyDescent="0.4"/>
    <row r="949" ht="12" customHeight="1" x14ac:dyDescent="0.4"/>
    <row r="950" ht="12" customHeight="1" x14ac:dyDescent="0.4"/>
    <row r="951" ht="12" customHeight="1" x14ac:dyDescent="0.4"/>
    <row r="952" ht="12" customHeight="1" x14ac:dyDescent="0.4"/>
    <row r="953" ht="12" customHeight="1" x14ac:dyDescent="0.4"/>
    <row r="954" ht="12" customHeight="1" x14ac:dyDescent="0.4"/>
    <row r="955" ht="12" customHeight="1" x14ac:dyDescent="0.4"/>
    <row r="956" ht="12" customHeight="1" x14ac:dyDescent="0.4"/>
    <row r="957" ht="12" customHeight="1" x14ac:dyDescent="0.4"/>
    <row r="958" ht="12" customHeight="1" x14ac:dyDescent="0.4"/>
    <row r="959" ht="12" customHeight="1" x14ac:dyDescent="0.4"/>
    <row r="960" ht="12" customHeight="1" x14ac:dyDescent="0.4"/>
    <row r="961" ht="12" customHeight="1" x14ac:dyDescent="0.4"/>
    <row r="962" ht="12" customHeight="1" x14ac:dyDescent="0.4"/>
    <row r="963" ht="12" customHeight="1" x14ac:dyDescent="0.4"/>
    <row r="964" ht="12" customHeight="1" x14ac:dyDescent="0.4"/>
    <row r="965" ht="12" customHeight="1" x14ac:dyDescent="0.4"/>
    <row r="966" ht="12" customHeight="1" x14ac:dyDescent="0.4"/>
    <row r="967" ht="12" customHeight="1" x14ac:dyDescent="0.4"/>
    <row r="968" ht="12" customHeight="1" x14ac:dyDescent="0.4"/>
    <row r="969" ht="12" customHeight="1" x14ac:dyDescent="0.4"/>
    <row r="970" ht="12" customHeight="1" x14ac:dyDescent="0.4"/>
    <row r="971" ht="12" customHeight="1" x14ac:dyDescent="0.4"/>
    <row r="972" ht="12" customHeight="1" x14ac:dyDescent="0.4"/>
    <row r="973" ht="12" customHeight="1" x14ac:dyDescent="0.4"/>
    <row r="974" ht="12" customHeight="1" x14ac:dyDescent="0.4"/>
    <row r="975" ht="12" customHeight="1" x14ac:dyDescent="0.4"/>
    <row r="976" ht="12" customHeight="1" x14ac:dyDescent="0.4"/>
    <row r="977" ht="12" customHeight="1" x14ac:dyDescent="0.4"/>
    <row r="978" ht="12" customHeight="1" x14ac:dyDescent="0.4"/>
    <row r="979" ht="12" customHeight="1" x14ac:dyDescent="0.4"/>
    <row r="980" ht="12" customHeight="1" x14ac:dyDescent="0.4"/>
    <row r="981" ht="12" customHeight="1" x14ac:dyDescent="0.4"/>
    <row r="982" ht="12" customHeight="1" x14ac:dyDescent="0.4"/>
    <row r="983" ht="12" customHeight="1" x14ac:dyDescent="0.4"/>
    <row r="984" ht="12" customHeight="1" x14ac:dyDescent="0.4"/>
    <row r="985" ht="12" customHeight="1" x14ac:dyDescent="0.4"/>
    <row r="986" ht="12" customHeight="1" x14ac:dyDescent="0.4"/>
    <row r="987" ht="12" customHeight="1" x14ac:dyDescent="0.4"/>
    <row r="988" ht="12" customHeight="1" x14ac:dyDescent="0.4"/>
    <row r="989" ht="12" customHeight="1" x14ac:dyDescent="0.4"/>
    <row r="990" ht="12" customHeight="1" x14ac:dyDescent="0.4"/>
    <row r="991" ht="12" customHeight="1" x14ac:dyDescent="0.4"/>
    <row r="992" ht="12" customHeight="1" x14ac:dyDescent="0.4"/>
    <row r="993" ht="12" customHeight="1" x14ac:dyDescent="0.4"/>
    <row r="994" ht="12" customHeight="1" x14ac:dyDescent="0.4"/>
    <row r="995" ht="12" customHeight="1" x14ac:dyDescent="0.4"/>
    <row r="996" ht="12" customHeight="1" x14ac:dyDescent="0.4"/>
    <row r="997" ht="12" customHeight="1" x14ac:dyDescent="0.4"/>
    <row r="998" ht="12" customHeight="1" x14ac:dyDescent="0.4"/>
    <row r="999" ht="12" customHeight="1" x14ac:dyDescent="0.4"/>
    <row r="1000" ht="12" customHeight="1" x14ac:dyDescent="0.4"/>
    <row r="1001" ht="12" customHeight="1" x14ac:dyDescent="0.4"/>
    <row r="1002" ht="12" customHeight="1" x14ac:dyDescent="0.4"/>
    <row r="1003" ht="12" customHeight="1" x14ac:dyDescent="0.4"/>
    <row r="1004" ht="12" customHeight="1" x14ac:dyDescent="0.4"/>
    <row r="1005" ht="12" customHeight="1" x14ac:dyDescent="0.4"/>
    <row r="1006" ht="12" customHeight="1" x14ac:dyDescent="0.4"/>
    <row r="1007" ht="12" customHeight="1" x14ac:dyDescent="0.4"/>
    <row r="1008" ht="12" customHeight="1" x14ac:dyDescent="0.4"/>
    <row r="1009" ht="12" customHeight="1" x14ac:dyDescent="0.4"/>
    <row r="1010" ht="12" customHeight="1" x14ac:dyDescent="0.4"/>
    <row r="1011" ht="12" customHeight="1" x14ac:dyDescent="0.4"/>
    <row r="1012" ht="12" customHeight="1" x14ac:dyDescent="0.4"/>
    <row r="1013" ht="12" customHeight="1" x14ac:dyDescent="0.4"/>
    <row r="1014" ht="12" customHeight="1" x14ac:dyDescent="0.4"/>
    <row r="1015" ht="12" customHeight="1" x14ac:dyDescent="0.4"/>
    <row r="1016" ht="12" customHeight="1" x14ac:dyDescent="0.4"/>
    <row r="1017" ht="12" customHeight="1" x14ac:dyDescent="0.4"/>
  </sheetData>
  <sheetProtection algorithmName="SHA-512" hashValue="lal76GVxQNgcNedZp3GsB/qO7kmlux79VxL4IK5YbUWxF1YQSTldUUw0rs5TlJCT2ZE4Rykhz+ILuGmabqd3Bw==" saltValue="NNjq2d8ooqEl+f8ooiqJqQ==" spinCount="100000" sheet="1" selectLockedCells="1"/>
  <mergeCells count="56">
    <mergeCell ref="P2:Q2"/>
    <mergeCell ref="H2:J2"/>
    <mergeCell ref="D2:G2"/>
    <mergeCell ref="D3:G3"/>
    <mergeCell ref="D4:G4"/>
    <mergeCell ref="D5:G5"/>
    <mergeCell ref="H5:J5"/>
    <mergeCell ref="A2:C2"/>
    <mergeCell ref="A3:C3"/>
    <mergeCell ref="A4:C4"/>
    <mergeCell ref="A5:C5"/>
    <mergeCell ref="A7:A8"/>
    <mergeCell ref="C54:D54"/>
    <mergeCell ref="C55:D55"/>
    <mergeCell ref="C56:D56"/>
    <mergeCell ref="C57:D57"/>
    <mergeCell ref="B7:B8"/>
    <mergeCell ref="C7:C8"/>
    <mergeCell ref="D59:J59"/>
    <mergeCell ref="F7:H7"/>
    <mergeCell ref="D7:D8"/>
    <mergeCell ref="E7:E8"/>
    <mergeCell ref="C58:D58"/>
    <mergeCell ref="F55:I55"/>
    <mergeCell ref="F56:I56"/>
    <mergeCell ref="F57:I57"/>
    <mergeCell ref="F58:I58"/>
    <mergeCell ref="K54:L54"/>
    <mergeCell ref="K2:L2"/>
    <mergeCell ref="K5:L5"/>
    <mergeCell ref="K7:K8"/>
    <mergeCell ref="J52:K52"/>
    <mergeCell ref="I7:J7"/>
    <mergeCell ref="L7:L8"/>
    <mergeCell ref="E54:I54"/>
    <mergeCell ref="M4:O4"/>
    <mergeCell ref="M3:O3"/>
    <mergeCell ref="K3:L3"/>
    <mergeCell ref="M5:O5"/>
    <mergeCell ref="M7:M8"/>
    <mergeCell ref="A1:S1"/>
    <mergeCell ref="M2:O2"/>
    <mergeCell ref="H4:J4"/>
    <mergeCell ref="H3:J3"/>
    <mergeCell ref="K4:L4"/>
    <mergeCell ref="S7:S8"/>
    <mergeCell ref="S3:S4"/>
    <mergeCell ref="R3:R4"/>
    <mergeCell ref="P5:Q5"/>
    <mergeCell ref="P3:Q3"/>
    <mergeCell ref="P4:Q4"/>
    <mergeCell ref="N7:N8"/>
    <mergeCell ref="O7:O8"/>
    <mergeCell ref="P7:P8"/>
    <mergeCell ref="Q7:Q8"/>
    <mergeCell ref="R7:R8"/>
  </mergeCells>
  <dataValidations count="3">
    <dataValidation type="custom" allowBlank="1" showInputMessage="1" showErrorMessage="1" prompt="CLAVES - TI : TARJETA DE IDENTIDAD_x000a_CC: CEDULA_x000a_PAS: PASAPORTE" sqref="I9:I48" xr:uid="{00000000-0002-0000-0000-000001000000}">
      <formula1>OR(I9="TI", I9="CC",I9="PAS")</formula1>
    </dataValidation>
    <dataValidation type="custom" allowBlank="1" showInputMessage="1" showErrorMessage="1" prompt="ESCRIBIR V PARA VARONES_x000a_ESCRIBIR D PARA DAMAS" sqref="L9:L48" xr:uid="{00000000-0002-0000-0000-000002000000}">
      <formula1>OR(L9="V",L9="D")</formula1>
    </dataValidation>
    <dataValidation type="custom" allowBlank="1" showInputMessage="1" showErrorMessage="1" prompt="SOLO &quot;X&quot; MAYUSCULA - SOLO &quot;X&quot; MAYUSCULA" sqref="S9 M9:R48" xr:uid="{00000000-0002-0000-0000-000000000000}">
      <formula1>EXACT(M9,"X")</formula1>
    </dataValidation>
  </dataValidations>
  <printOptions horizontalCentered="1"/>
  <pageMargins left="0.35433070866141736" right="0.15748031496062992" top="0.59055118110236227" bottom="0.35433070866141736" header="0" footer="0"/>
  <pageSetup scale="1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8BEE9B8-7DD2-4634-B174-A99A75258382}">
          <x14:formula1>
            <xm:f>DIAMES!$A$2:$A$32</xm:f>
          </x14:formula1>
          <xm:sqref>F9:F48</xm:sqref>
        </x14:dataValidation>
        <x14:dataValidation type="list" allowBlank="1" showInputMessage="1" showErrorMessage="1" xr:uid="{9B972E6A-72C2-4EDD-A236-D6C373A34C63}">
          <x14:formula1>
            <xm:f>DIAMES!$B$2:$B$13</xm:f>
          </x14:formula1>
          <xm:sqref>G9:G48</xm:sqref>
        </x14:dataValidation>
        <x14:dataValidation type="list" allowBlank="1" showInputMessage="1" showErrorMessage="1" xr:uid="{4BA0E7A0-37E7-4715-B9D3-31EEF11EE787}">
          <x14:formula1>
            <xm:f>LIGAS!$A$3:$A$50</xm:f>
          </x14:formula1>
          <xm:sqref>K3:L3</xm:sqref>
        </x14:dataValidation>
        <x14:dataValidation type="list" allowBlank="1" showInputMessage="1" showErrorMessage="1" xr:uid="{EF3F7330-817F-4047-B6DE-2FD5998E127C}">
          <x14:formula1>
            <xm:f>CLUBES!$A$2:$A$432</xm:f>
          </x14:formula1>
          <xm:sqref>D3:G3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rgb="FF76923C"/>
  </sheetPr>
  <dimension ref="A1:W996"/>
  <sheetViews>
    <sheetView showGridLines="0" zoomScale="62" zoomScaleNormal="62" workbookViewId="0">
      <pane ySplit="1" topLeftCell="A2" activePane="bottomLeft" state="frozen"/>
      <selection pane="bottomLeft" activeCell="C2" sqref="C2"/>
    </sheetView>
  </sheetViews>
  <sheetFormatPr baseColWidth="10" defaultColWidth="14.33203125" defaultRowHeight="15" customHeight="1" x14ac:dyDescent="0.55000000000000004"/>
  <cols>
    <col min="1" max="1" width="5.33203125" style="175" customWidth="1"/>
    <col min="2" max="2" width="1" style="175" hidden="1" customWidth="1"/>
    <col min="3" max="3" width="38" style="175" customWidth="1"/>
    <col min="4" max="4" width="30.06640625" style="175" customWidth="1"/>
    <col min="5" max="5" width="18.86328125" style="175" customWidth="1"/>
    <col min="6" max="6" width="19.6640625" style="175" customWidth="1"/>
    <col min="7" max="7" width="13.9296875" style="184" customWidth="1"/>
    <col min="8" max="8" width="6.73046875" style="175" customWidth="1"/>
    <col min="9" max="9" width="21.9296875" style="179" customWidth="1"/>
    <col min="10" max="10" width="16.86328125" style="186" customWidth="1"/>
    <col min="11" max="11" width="8.19921875" style="175" customWidth="1"/>
    <col min="12" max="16" width="10.6640625" style="175" customWidth="1"/>
    <col min="17" max="17" width="6.33203125" style="175" customWidth="1"/>
    <col min="18" max="20" width="10.6640625" style="175" hidden="1" customWidth="1"/>
    <col min="21" max="21" width="30.53125" style="175" customWidth="1"/>
    <col min="22" max="22" width="31" style="175" customWidth="1"/>
    <col min="23" max="23" width="32.3984375" style="175" customWidth="1"/>
    <col min="24" max="28" width="10.6640625" style="175" customWidth="1"/>
    <col min="29" max="16384" width="14.33203125" style="175"/>
  </cols>
  <sheetData>
    <row r="1" spans="1:23" ht="67.7" customHeight="1" x14ac:dyDescent="0.4">
      <c r="A1" s="168" t="s">
        <v>22</v>
      </c>
      <c r="B1" s="169" t="s">
        <v>23</v>
      </c>
      <c r="C1" s="170" t="s">
        <v>349</v>
      </c>
      <c r="D1" s="170" t="s">
        <v>350</v>
      </c>
      <c r="E1" s="169" t="s">
        <v>24</v>
      </c>
      <c r="F1" s="171" t="s">
        <v>608</v>
      </c>
      <c r="G1" s="168" t="s">
        <v>355</v>
      </c>
      <c r="H1" s="168" t="s">
        <v>25</v>
      </c>
      <c r="I1" s="172" t="s">
        <v>26</v>
      </c>
      <c r="J1" s="172" t="s">
        <v>27</v>
      </c>
      <c r="K1" s="171" t="s">
        <v>28</v>
      </c>
      <c r="L1" s="187" t="str">
        <f>'P. MAYORES'!M7</f>
        <v>200     Metros Meta/Meta</v>
      </c>
      <c r="M1" s="187" t="str">
        <f>'P. MAYORES'!N7</f>
        <v>Puntos 5000 M. Pista</v>
      </c>
      <c r="N1" s="187" t="str">
        <f>'P. MAYORES'!O7</f>
        <v xml:space="preserve">1.000 M Sprint </v>
      </c>
      <c r="O1" s="187" t="str">
        <f>'P. MAYORES'!P7</f>
        <v>Eliminac. 10000 M Pista</v>
      </c>
      <c r="P1" s="187" t="str">
        <f>'P. MAYORES'!Q7</f>
        <v>500   Metros + D</v>
      </c>
      <c r="Q1" s="168" t="str">
        <f>'P. MAYORES'!R7</f>
        <v>N/A</v>
      </c>
      <c r="R1" s="168" t="e">
        <f>'P. MAYORES'!#REF!</f>
        <v>#REF!</v>
      </c>
      <c r="S1" s="168" t="e">
        <f>'P. MAYORES'!#REF!</f>
        <v>#REF!</v>
      </c>
      <c r="T1" s="168" t="e">
        <f>'P. MAYORES'!#REF!</f>
        <v>#REF!</v>
      </c>
      <c r="U1" s="172" t="s">
        <v>29</v>
      </c>
      <c r="V1" s="172" t="s">
        <v>30</v>
      </c>
      <c r="W1" s="172" t="s">
        <v>31</v>
      </c>
    </row>
    <row r="2" spans="1:23" ht="26" customHeight="1" x14ac:dyDescent="0.55000000000000004">
      <c r="A2" s="173">
        <v>1</v>
      </c>
      <c r="B2" s="174" t="str">
        <f>'P. MAYORES'!T9</f>
        <v xml:space="preserve"> </v>
      </c>
      <c r="C2" s="174">
        <f>'P. MAYORES'!B9</f>
        <v>0</v>
      </c>
      <c r="D2" s="174">
        <f>'P. MAYORES'!C9</f>
        <v>0</v>
      </c>
      <c r="E2" s="176">
        <f>'P. MAYORES'!D9</f>
        <v>0</v>
      </c>
      <c r="F2" s="183">
        <f>'P. MAYORES'!E9</f>
        <v>0</v>
      </c>
      <c r="G2" s="181" t="str">
        <f>'P. MAYORES'!W9</f>
        <v/>
      </c>
      <c r="H2" s="177">
        <f>'P. MAYORES'!I9</f>
        <v>0</v>
      </c>
      <c r="I2" s="182">
        <f>'P. MAYORES'!J9</f>
        <v>0</v>
      </c>
      <c r="J2" s="185" t="str">
        <f>'P. MAYORES'!K9</f>
        <v/>
      </c>
      <c r="K2" s="178">
        <f>'P. MAYORES'!L9</f>
        <v>0</v>
      </c>
      <c r="L2" s="178">
        <f>'P. MAYORES'!M9</f>
        <v>0</v>
      </c>
      <c r="M2" s="178">
        <f>'P. MAYORES'!N9</f>
        <v>0</v>
      </c>
      <c r="N2" s="178">
        <f>'P. MAYORES'!O9</f>
        <v>0</v>
      </c>
      <c r="O2" s="178">
        <f>'P. MAYORES'!P9</f>
        <v>0</v>
      </c>
      <c r="P2" s="178">
        <f>'P. MAYORES'!Q9</f>
        <v>0</v>
      </c>
      <c r="Q2" s="178">
        <f>'P. MAYORES'!R9</f>
        <v>0</v>
      </c>
      <c r="R2" s="178" t="e">
        <f>'P. MAYORES'!#REF!</f>
        <v>#REF!</v>
      </c>
      <c r="S2" s="178" t="e">
        <f>'P. MAYORES'!#REF!</f>
        <v>#REF!</v>
      </c>
      <c r="T2" s="178" t="e">
        <f>'P. MAYORES'!#REF!</f>
        <v>#REF!</v>
      </c>
      <c r="U2" s="178">
        <f>'P. MAYORES'!D3</f>
        <v>0</v>
      </c>
      <c r="V2" s="178">
        <f>'P. MAYORES'!K3</f>
        <v>0</v>
      </c>
      <c r="W2" s="178" t="e">
        <f>'P. MAYORES'!#REF!</f>
        <v>#REF!</v>
      </c>
    </row>
    <row r="3" spans="1:23" ht="26" customHeight="1" x14ac:dyDescent="0.55000000000000004">
      <c r="A3" s="173">
        <v>2</v>
      </c>
      <c r="B3" s="174" t="str">
        <f>'P. MAYORES'!T10</f>
        <v xml:space="preserve"> </v>
      </c>
      <c r="C3" s="174">
        <f>'P. MAYORES'!B10</f>
        <v>0</v>
      </c>
      <c r="D3" s="174">
        <f>'P. MAYORES'!C10</f>
        <v>0</v>
      </c>
      <c r="E3" s="176">
        <f>'P. MAYORES'!D10</f>
        <v>0</v>
      </c>
      <c r="F3" s="183">
        <f>'P. MAYORES'!E10</f>
        <v>0</v>
      </c>
      <c r="G3" s="181" t="str">
        <f>'P. MAYORES'!W10</f>
        <v/>
      </c>
      <c r="H3" s="177">
        <f>'P. MAYORES'!I10</f>
        <v>0</v>
      </c>
      <c r="I3" s="182">
        <f>'P. MAYORES'!J10</f>
        <v>0</v>
      </c>
      <c r="J3" s="185" t="str">
        <f>'P. MAYORES'!K10</f>
        <v/>
      </c>
      <c r="K3" s="178">
        <f>'P. MAYORES'!L10</f>
        <v>0</v>
      </c>
      <c r="L3" s="178">
        <f>'P. MAYORES'!M10</f>
        <v>0</v>
      </c>
      <c r="M3" s="178">
        <f>'P. MAYORES'!N10</f>
        <v>0</v>
      </c>
      <c r="N3" s="178">
        <f>'P. MAYORES'!O10</f>
        <v>0</v>
      </c>
      <c r="O3" s="178">
        <f>'P. MAYORES'!P10</f>
        <v>0</v>
      </c>
      <c r="P3" s="178">
        <f>'P. MAYORES'!Q10</f>
        <v>0</v>
      </c>
      <c r="Q3" s="178">
        <f>'P. MAYORES'!R10</f>
        <v>0</v>
      </c>
      <c r="R3" s="178" t="e">
        <f>'P. MAYORES'!#REF!</f>
        <v>#REF!</v>
      </c>
      <c r="S3" s="178" t="e">
        <f>'P. MAYORES'!#REF!</f>
        <v>#REF!</v>
      </c>
      <c r="T3" s="178" t="e">
        <f>'P. MAYORES'!#REF!</f>
        <v>#REF!</v>
      </c>
      <c r="U3" s="178">
        <f>U2</f>
        <v>0</v>
      </c>
      <c r="V3" s="178">
        <f>V2</f>
        <v>0</v>
      </c>
      <c r="W3" s="178" t="e">
        <f>W2</f>
        <v>#REF!</v>
      </c>
    </row>
    <row r="4" spans="1:23" ht="26" customHeight="1" x14ac:dyDescent="0.55000000000000004">
      <c r="A4" s="173">
        <v>3</v>
      </c>
      <c r="B4" s="174" t="str">
        <f>'P. MAYORES'!T11</f>
        <v xml:space="preserve"> </v>
      </c>
      <c r="C4" s="174">
        <f>'P. MAYORES'!B11</f>
        <v>0</v>
      </c>
      <c r="D4" s="174">
        <f>'P. MAYORES'!C11</f>
        <v>0</v>
      </c>
      <c r="E4" s="176">
        <f>'P. MAYORES'!D11</f>
        <v>0</v>
      </c>
      <c r="F4" s="183">
        <f>'P. MAYORES'!E11</f>
        <v>0</v>
      </c>
      <c r="G4" s="181" t="str">
        <f>'P. MAYORES'!W11</f>
        <v/>
      </c>
      <c r="H4" s="177">
        <f>'P. MAYORES'!I11</f>
        <v>0</v>
      </c>
      <c r="I4" s="182">
        <f>'P. MAYORES'!J11</f>
        <v>0</v>
      </c>
      <c r="J4" s="185" t="str">
        <f>'P. MAYORES'!K11</f>
        <v/>
      </c>
      <c r="K4" s="178">
        <f>'P. MAYORES'!L11</f>
        <v>0</v>
      </c>
      <c r="L4" s="178">
        <f>'P. MAYORES'!M11</f>
        <v>0</v>
      </c>
      <c r="M4" s="178">
        <f>'P. MAYORES'!N11</f>
        <v>0</v>
      </c>
      <c r="N4" s="178">
        <f>'P. MAYORES'!O11</f>
        <v>0</v>
      </c>
      <c r="O4" s="178">
        <f>'P. MAYORES'!P11</f>
        <v>0</v>
      </c>
      <c r="P4" s="178">
        <f>'P. MAYORES'!Q11</f>
        <v>0</v>
      </c>
      <c r="Q4" s="178">
        <f>'P. MAYORES'!R11</f>
        <v>0</v>
      </c>
      <c r="R4" s="178" t="e">
        <f>'P. MAYORES'!#REF!</f>
        <v>#REF!</v>
      </c>
      <c r="S4" s="178" t="e">
        <f>'P. MAYORES'!#REF!</f>
        <v>#REF!</v>
      </c>
      <c r="T4" s="178" t="e">
        <f>'P. MAYORES'!#REF!</f>
        <v>#REF!</v>
      </c>
      <c r="U4" s="178">
        <f t="shared" ref="U4:U41" si="0">U3</f>
        <v>0</v>
      </c>
      <c r="V4" s="178">
        <f t="shared" ref="V4:V41" si="1">V3</f>
        <v>0</v>
      </c>
      <c r="W4" s="178" t="e">
        <f t="shared" ref="W4:W41" si="2">W3</f>
        <v>#REF!</v>
      </c>
    </row>
    <row r="5" spans="1:23" ht="26" customHeight="1" x14ac:dyDescent="0.55000000000000004">
      <c r="A5" s="173">
        <v>4</v>
      </c>
      <c r="B5" s="174" t="str">
        <f>'P. MAYORES'!T12</f>
        <v xml:space="preserve"> </v>
      </c>
      <c r="C5" s="174">
        <f>'P. MAYORES'!B12</f>
        <v>0</v>
      </c>
      <c r="D5" s="174">
        <f>'P. MAYORES'!C12</f>
        <v>0</v>
      </c>
      <c r="E5" s="176">
        <f>'P. MAYORES'!D12</f>
        <v>0</v>
      </c>
      <c r="F5" s="183">
        <f>'P. MAYORES'!E12</f>
        <v>0</v>
      </c>
      <c r="G5" s="181" t="str">
        <f>'P. MAYORES'!W12</f>
        <v/>
      </c>
      <c r="H5" s="177">
        <f>'P. MAYORES'!I12</f>
        <v>0</v>
      </c>
      <c r="I5" s="182">
        <f>'P. MAYORES'!J12</f>
        <v>0</v>
      </c>
      <c r="J5" s="185" t="str">
        <f>'P. MAYORES'!K12</f>
        <v/>
      </c>
      <c r="K5" s="178">
        <f>'P. MAYORES'!L12</f>
        <v>0</v>
      </c>
      <c r="L5" s="178">
        <f>'P. MAYORES'!M12</f>
        <v>0</v>
      </c>
      <c r="M5" s="178">
        <f>'P. MAYORES'!N12</f>
        <v>0</v>
      </c>
      <c r="N5" s="178">
        <f>'P. MAYORES'!O12</f>
        <v>0</v>
      </c>
      <c r="O5" s="178">
        <f>'P. MAYORES'!P12</f>
        <v>0</v>
      </c>
      <c r="P5" s="178">
        <f>'P. MAYORES'!Q12</f>
        <v>0</v>
      </c>
      <c r="Q5" s="178">
        <f>'P. MAYORES'!R12</f>
        <v>0</v>
      </c>
      <c r="R5" s="178" t="e">
        <f>'P. MAYORES'!#REF!</f>
        <v>#REF!</v>
      </c>
      <c r="S5" s="178" t="e">
        <f>'P. MAYORES'!#REF!</f>
        <v>#REF!</v>
      </c>
      <c r="T5" s="178" t="e">
        <f>'P. MAYORES'!#REF!</f>
        <v>#REF!</v>
      </c>
      <c r="U5" s="178">
        <f t="shared" si="0"/>
        <v>0</v>
      </c>
      <c r="V5" s="178">
        <f t="shared" si="1"/>
        <v>0</v>
      </c>
      <c r="W5" s="178" t="e">
        <f t="shared" si="2"/>
        <v>#REF!</v>
      </c>
    </row>
    <row r="6" spans="1:23" ht="26" customHeight="1" x14ac:dyDescent="0.55000000000000004">
      <c r="A6" s="173">
        <v>5</v>
      </c>
      <c r="B6" s="174" t="str">
        <f>'P. MAYORES'!T13</f>
        <v xml:space="preserve"> </v>
      </c>
      <c r="C6" s="174">
        <f>'P. MAYORES'!B13</f>
        <v>0</v>
      </c>
      <c r="D6" s="174">
        <f>'P. MAYORES'!C13</f>
        <v>0</v>
      </c>
      <c r="E6" s="176">
        <f>'P. MAYORES'!D13</f>
        <v>0</v>
      </c>
      <c r="F6" s="183">
        <f>'P. MAYORES'!E13</f>
        <v>0</v>
      </c>
      <c r="G6" s="181" t="str">
        <f>'P. MAYORES'!W13</f>
        <v/>
      </c>
      <c r="H6" s="177">
        <f>'P. MAYORES'!I13</f>
        <v>0</v>
      </c>
      <c r="I6" s="182">
        <f>'P. MAYORES'!J13</f>
        <v>0</v>
      </c>
      <c r="J6" s="185" t="str">
        <f>'P. MAYORES'!K13</f>
        <v/>
      </c>
      <c r="K6" s="178">
        <f>'P. MAYORES'!L13</f>
        <v>0</v>
      </c>
      <c r="L6" s="178">
        <f>'P. MAYORES'!M13</f>
        <v>0</v>
      </c>
      <c r="M6" s="178">
        <f>'P. MAYORES'!N13</f>
        <v>0</v>
      </c>
      <c r="N6" s="178">
        <f>'P. MAYORES'!O13</f>
        <v>0</v>
      </c>
      <c r="O6" s="178">
        <f>'P. MAYORES'!P13</f>
        <v>0</v>
      </c>
      <c r="P6" s="178">
        <f>'P. MAYORES'!Q13</f>
        <v>0</v>
      </c>
      <c r="Q6" s="178">
        <f>'P. MAYORES'!R13</f>
        <v>0</v>
      </c>
      <c r="R6" s="178" t="e">
        <f>'P. MAYORES'!#REF!</f>
        <v>#REF!</v>
      </c>
      <c r="S6" s="178" t="e">
        <f>'P. MAYORES'!#REF!</f>
        <v>#REF!</v>
      </c>
      <c r="T6" s="178" t="e">
        <f>'P. MAYORES'!#REF!</f>
        <v>#REF!</v>
      </c>
      <c r="U6" s="178">
        <f t="shared" si="0"/>
        <v>0</v>
      </c>
      <c r="V6" s="178">
        <f t="shared" si="1"/>
        <v>0</v>
      </c>
      <c r="W6" s="178" t="e">
        <f t="shared" si="2"/>
        <v>#REF!</v>
      </c>
    </row>
    <row r="7" spans="1:23" ht="26" customHeight="1" x14ac:dyDescent="0.55000000000000004">
      <c r="A7" s="173">
        <v>6</v>
      </c>
      <c r="B7" s="174" t="str">
        <f>'P. MAYORES'!T14</f>
        <v xml:space="preserve"> </v>
      </c>
      <c r="C7" s="174">
        <f>'P. MAYORES'!B14</f>
        <v>0</v>
      </c>
      <c r="D7" s="174">
        <f>'P. MAYORES'!C14</f>
        <v>0</v>
      </c>
      <c r="E7" s="176">
        <f>'P. MAYORES'!D14</f>
        <v>0</v>
      </c>
      <c r="F7" s="183">
        <f>'P. MAYORES'!E14</f>
        <v>0</v>
      </c>
      <c r="G7" s="181" t="str">
        <f>'P. MAYORES'!W14</f>
        <v/>
      </c>
      <c r="H7" s="177">
        <f>'P. MAYORES'!I14</f>
        <v>0</v>
      </c>
      <c r="I7" s="182">
        <f>'P. MAYORES'!J14</f>
        <v>0</v>
      </c>
      <c r="J7" s="185" t="str">
        <f>'P. MAYORES'!K14</f>
        <v/>
      </c>
      <c r="K7" s="178">
        <f>'P. MAYORES'!L14</f>
        <v>0</v>
      </c>
      <c r="L7" s="178">
        <f>'P. MAYORES'!M14</f>
        <v>0</v>
      </c>
      <c r="M7" s="178">
        <f>'P. MAYORES'!N14</f>
        <v>0</v>
      </c>
      <c r="N7" s="178">
        <f>'P. MAYORES'!O14</f>
        <v>0</v>
      </c>
      <c r="O7" s="178">
        <f>'P. MAYORES'!P14</f>
        <v>0</v>
      </c>
      <c r="P7" s="178">
        <f>'P. MAYORES'!Q14</f>
        <v>0</v>
      </c>
      <c r="Q7" s="178">
        <f>'P. MAYORES'!R14</f>
        <v>0</v>
      </c>
      <c r="R7" s="178" t="e">
        <f>'P. MAYORES'!#REF!</f>
        <v>#REF!</v>
      </c>
      <c r="S7" s="178" t="e">
        <f>'P. MAYORES'!#REF!</f>
        <v>#REF!</v>
      </c>
      <c r="T7" s="178" t="e">
        <f>'P. MAYORES'!#REF!</f>
        <v>#REF!</v>
      </c>
      <c r="U7" s="178">
        <f t="shared" si="0"/>
        <v>0</v>
      </c>
      <c r="V7" s="178">
        <f t="shared" si="1"/>
        <v>0</v>
      </c>
      <c r="W7" s="178" t="e">
        <f t="shared" si="2"/>
        <v>#REF!</v>
      </c>
    </row>
    <row r="8" spans="1:23" ht="26" customHeight="1" x14ac:dyDescent="0.55000000000000004">
      <c r="A8" s="173">
        <v>7</v>
      </c>
      <c r="B8" s="174" t="str">
        <f>'P. MAYORES'!T15</f>
        <v xml:space="preserve"> </v>
      </c>
      <c r="C8" s="174">
        <f>'P. MAYORES'!B15</f>
        <v>0</v>
      </c>
      <c r="D8" s="174">
        <f>'P. MAYORES'!C15</f>
        <v>0</v>
      </c>
      <c r="E8" s="176">
        <f>'P. MAYORES'!D15</f>
        <v>0</v>
      </c>
      <c r="F8" s="183">
        <f>'P. MAYORES'!E15</f>
        <v>0</v>
      </c>
      <c r="G8" s="181" t="str">
        <f>'P. MAYORES'!W15</f>
        <v/>
      </c>
      <c r="H8" s="177">
        <f>'P. MAYORES'!I15</f>
        <v>0</v>
      </c>
      <c r="I8" s="182">
        <f>'P. MAYORES'!J15</f>
        <v>0</v>
      </c>
      <c r="J8" s="185" t="str">
        <f>'P. MAYORES'!K15</f>
        <v/>
      </c>
      <c r="K8" s="178">
        <f>'P. MAYORES'!L15</f>
        <v>0</v>
      </c>
      <c r="L8" s="178">
        <f>'P. MAYORES'!M15</f>
        <v>0</v>
      </c>
      <c r="M8" s="178">
        <f>'P. MAYORES'!N15</f>
        <v>0</v>
      </c>
      <c r="N8" s="178">
        <f>'P. MAYORES'!O15</f>
        <v>0</v>
      </c>
      <c r="O8" s="178">
        <f>'P. MAYORES'!P15</f>
        <v>0</v>
      </c>
      <c r="P8" s="178">
        <f>'P. MAYORES'!Q15</f>
        <v>0</v>
      </c>
      <c r="Q8" s="178">
        <f>'P. MAYORES'!R15</f>
        <v>0</v>
      </c>
      <c r="R8" s="178" t="e">
        <f>'P. MAYORES'!#REF!</f>
        <v>#REF!</v>
      </c>
      <c r="S8" s="178" t="e">
        <f>'P. MAYORES'!#REF!</f>
        <v>#REF!</v>
      </c>
      <c r="T8" s="178" t="e">
        <f>'P. MAYORES'!#REF!</f>
        <v>#REF!</v>
      </c>
      <c r="U8" s="178">
        <f t="shared" si="0"/>
        <v>0</v>
      </c>
      <c r="V8" s="178">
        <f t="shared" si="1"/>
        <v>0</v>
      </c>
      <c r="W8" s="178" t="e">
        <f t="shared" si="2"/>
        <v>#REF!</v>
      </c>
    </row>
    <row r="9" spans="1:23" ht="26" customHeight="1" x14ac:dyDescent="0.55000000000000004">
      <c r="A9" s="173">
        <v>8</v>
      </c>
      <c r="B9" s="174" t="str">
        <f>'P. MAYORES'!T16</f>
        <v xml:space="preserve"> </v>
      </c>
      <c r="C9" s="174">
        <f>'P. MAYORES'!B16</f>
        <v>0</v>
      </c>
      <c r="D9" s="174">
        <f>'P. MAYORES'!C16</f>
        <v>0</v>
      </c>
      <c r="E9" s="176">
        <f>'P. MAYORES'!D16</f>
        <v>0</v>
      </c>
      <c r="F9" s="183">
        <f>'P. MAYORES'!E16</f>
        <v>0</v>
      </c>
      <c r="G9" s="181" t="str">
        <f>'P. MAYORES'!W16</f>
        <v/>
      </c>
      <c r="H9" s="177">
        <f>'P. MAYORES'!I16</f>
        <v>0</v>
      </c>
      <c r="I9" s="182">
        <f>'P. MAYORES'!J16</f>
        <v>0</v>
      </c>
      <c r="J9" s="185" t="str">
        <f>'P. MAYORES'!K16</f>
        <v/>
      </c>
      <c r="K9" s="178">
        <f>'P. MAYORES'!L16</f>
        <v>0</v>
      </c>
      <c r="L9" s="178">
        <f>'P. MAYORES'!M16</f>
        <v>0</v>
      </c>
      <c r="M9" s="178">
        <f>'P. MAYORES'!N16</f>
        <v>0</v>
      </c>
      <c r="N9" s="178">
        <f>'P. MAYORES'!O16</f>
        <v>0</v>
      </c>
      <c r="O9" s="178">
        <f>'P. MAYORES'!P16</f>
        <v>0</v>
      </c>
      <c r="P9" s="178">
        <f>'P. MAYORES'!Q16</f>
        <v>0</v>
      </c>
      <c r="Q9" s="178">
        <f>'P. MAYORES'!R16</f>
        <v>0</v>
      </c>
      <c r="R9" s="178" t="e">
        <f>'P. MAYORES'!#REF!</f>
        <v>#REF!</v>
      </c>
      <c r="S9" s="178" t="e">
        <f>'P. MAYORES'!#REF!</f>
        <v>#REF!</v>
      </c>
      <c r="T9" s="178" t="e">
        <f>'P. MAYORES'!#REF!</f>
        <v>#REF!</v>
      </c>
      <c r="U9" s="178">
        <f t="shared" si="0"/>
        <v>0</v>
      </c>
      <c r="V9" s="178">
        <f t="shared" si="1"/>
        <v>0</v>
      </c>
      <c r="W9" s="178" t="e">
        <f t="shared" si="2"/>
        <v>#REF!</v>
      </c>
    </row>
    <row r="10" spans="1:23" ht="26" customHeight="1" x14ac:dyDescent="0.55000000000000004">
      <c r="A10" s="173">
        <v>9</v>
      </c>
      <c r="B10" s="174" t="str">
        <f>'P. MAYORES'!T17</f>
        <v xml:space="preserve"> </v>
      </c>
      <c r="C10" s="174">
        <f>'P. MAYORES'!B17</f>
        <v>0</v>
      </c>
      <c r="D10" s="174">
        <f>'P. MAYORES'!C17</f>
        <v>0</v>
      </c>
      <c r="E10" s="176">
        <f>'P. MAYORES'!D17</f>
        <v>0</v>
      </c>
      <c r="F10" s="183">
        <f>'P. MAYORES'!E17</f>
        <v>0</v>
      </c>
      <c r="G10" s="181" t="str">
        <f>'P. MAYORES'!W17</f>
        <v/>
      </c>
      <c r="H10" s="177">
        <f>'P. MAYORES'!I17</f>
        <v>0</v>
      </c>
      <c r="I10" s="182">
        <f>'P. MAYORES'!J17</f>
        <v>0</v>
      </c>
      <c r="J10" s="185" t="str">
        <f>'P. MAYORES'!K17</f>
        <v/>
      </c>
      <c r="K10" s="178">
        <f>'P. MAYORES'!L17</f>
        <v>0</v>
      </c>
      <c r="L10" s="178">
        <f>'P. MAYORES'!M17</f>
        <v>0</v>
      </c>
      <c r="M10" s="178">
        <f>'P. MAYORES'!N17</f>
        <v>0</v>
      </c>
      <c r="N10" s="178">
        <f>'P. MAYORES'!O17</f>
        <v>0</v>
      </c>
      <c r="O10" s="178">
        <f>'P. MAYORES'!P17</f>
        <v>0</v>
      </c>
      <c r="P10" s="178">
        <f>'P. MAYORES'!Q17</f>
        <v>0</v>
      </c>
      <c r="Q10" s="178">
        <f>'P. MAYORES'!R17</f>
        <v>0</v>
      </c>
      <c r="R10" s="178" t="e">
        <f>'P. MAYORES'!#REF!</f>
        <v>#REF!</v>
      </c>
      <c r="S10" s="178" t="e">
        <f>'P. MAYORES'!#REF!</f>
        <v>#REF!</v>
      </c>
      <c r="T10" s="178" t="e">
        <f>'P. MAYORES'!#REF!</f>
        <v>#REF!</v>
      </c>
      <c r="U10" s="178">
        <f t="shared" si="0"/>
        <v>0</v>
      </c>
      <c r="V10" s="178">
        <f t="shared" si="1"/>
        <v>0</v>
      </c>
      <c r="W10" s="178" t="e">
        <f t="shared" si="2"/>
        <v>#REF!</v>
      </c>
    </row>
    <row r="11" spans="1:23" ht="26" customHeight="1" x14ac:dyDescent="0.55000000000000004">
      <c r="A11" s="173">
        <v>10</v>
      </c>
      <c r="B11" s="174" t="str">
        <f>'P. MAYORES'!T18</f>
        <v xml:space="preserve"> </v>
      </c>
      <c r="C11" s="174">
        <f>'P. MAYORES'!B18</f>
        <v>0</v>
      </c>
      <c r="D11" s="174">
        <f>'P. MAYORES'!C18</f>
        <v>0</v>
      </c>
      <c r="E11" s="176">
        <f>'P. MAYORES'!D18</f>
        <v>0</v>
      </c>
      <c r="F11" s="183">
        <f>'P. MAYORES'!E18</f>
        <v>0</v>
      </c>
      <c r="G11" s="181" t="str">
        <f>'P. MAYORES'!W18</f>
        <v/>
      </c>
      <c r="H11" s="177">
        <f>'P. MAYORES'!I18</f>
        <v>0</v>
      </c>
      <c r="I11" s="182">
        <f>'P. MAYORES'!J18</f>
        <v>0</v>
      </c>
      <c r="J11" s="185" t="str">
        <f>'P. MAYORES'!K18</f>
        <v/>
      </c>
      <c r="K11" s="178">
        <f>'P. MAYORES'!L18</f>
        <v>0</v>
      </c>
      <c r="L11" s="178">
        <f>'P. MAYORES'!M18</f>
        <v>0</v>
      </c>
      <c r="M11" s="178">
        <f>'P. MAYORES'!N18</f>
        <v>0</v>
      </c>
      <c r="N11" s="178">
        <f>'P. MAYORES'!O18</f>
        <v>0</v>
      </c>
      <c r="O11" s="178">
        <f>'P. MAYORES'!P18</f>
        <v>0</v>
      </c>
      <c r="P11" s="178">
        <f>'P. MAYORES'!Q18</f>
        <v>0</v>
      </c>
      <c r="Q11" s="178">
        <f>'P. MAYORES'!R18</f>
        <v>0</v>
      </c>
      <c r="R11" s="178" t="e">
        <f>'P. MAYORES'!#REF!</f>
        <v>#REF!</v>
      </c>
      <c r="S11" s="178" t="e">
        <f>'P. MAYORES'!#REF!</f>
        <v>#REF!</v>
      </c>
      <c r="T11" s="178" t="e">
        <f>'P. MAYORES'!#REF!</f>
        <v>#REF!</v>
      </c>
      <c r="U11" s="178">
        <f t="shared" si="0"/>
        <v>0</v>
      </c>
      <c r="V11" s="178">
        <f t="shared" si="1"/>
        <v>0</v>
      </c>
      <c r="W11" s="178" t="e">
        <f t="shared" si="2"/>
        <v>#REF!</v>
      </c>
    </row>
    <row r="12" spans="1:23" ht="26" customHeight="1" x14ac:dyDescent="0.55000000000000004">
      <c r="A12" s="173">
        <v>11</v>
      </c>
      <c r="B12" s="174" t="str">
        <f>'P. MAYORES'!T19</f>
        <v xml:space="preserve"> </v>
      </c>
      <c r="C12" s="174">
        <f>'P. MAYORES'!B19</f>
        <v>0</v>
      </c>
      <c r="D12" s="174">
        <f>'P. MAYORES'!C19</f>
        <v>0</v>
      </c>
      <c r="E12" s="176">
        <f>'P. MAYORES'!D19</f>
        <v>0</v>
      </c>
      <c r="F12" s="183">
        <f>'P. MAYORES'!E19</f>
        <v>0</v>
      </c>
      <c r="G12" s="181" t="str">
        <f>'P. MAYORES'!W19</f>
        <v/>
      </c>
      <c r="H12" s="177">
        <f>'P. MAYORES'!I19</f>
        <v>0</v>
      </c>
      <c r="I12" s="182">
        <f>'P. MAYORES'!J19</f>
        <v>0</v>
      </c>
      <c r="J12" s="185" t="str">
        <f>'P. MAYORES'!K19</f>
        <v/>
      </c>
      <c r="K12" s="178">
        <f>'P. MAYORES'!L19</f>
        <v>0</v>
      </c>
      <c r="L12" s="178">
        <f>'P. MAYORES'!M19</f>
        <v>0</v>
      </c>
      <c r="M12" s="178">
        <f>'P. MAYORES'!N19</f>
        <v>0</v>
      </c>
      <c r="N12" s="178">
        <f>'P. MAYORES'!O19</f>
        <v>0</v>
      </c>
      <c r="O12" s="178">
        <f>'P. MAYORES'!P19</f>
        <v>0</v>
      </c>
      <c r="P12" s="178">
        <f>'P. MAYORES'!Q19</f>
        <v>0</v>
      </c>
      <c r="Q12" s="178">
        <f>'P. MAYORES'!R19</f>
        <v>0</v>
      </c>
      <c r="R12" s="178" t="e">
        <f>'P. MAYORES'!#REF!</f>
        <v>#REF!</v>
      </c>
      <c r="S12" s="178" t="e">
        <f>'P. MAYORES'!#REF!</f>
        <v>#REF!</v>
      </c>
      <c r="T12" s="178" t="e">
        <f>'P. MAYORES'!#REF!</f>
        <v>#REF!</v>
      </c>
      <c r="U12" s="178">
        <f t="shared" si="0"/>
        <v>0</v>
      </c>
      <c r="V12" s="178">
        <f t="shared" si="1"/>
        <v>0</v>
      </c>
      <c r="W12" s="178" t="e">
        <f t="shared" si="2"/>
        <v>#REF!</v>
      </c>
    </row>
    <row r="13" spans="1:23" ht="26" customHeight="1" x14ac:dyDescent="0.55000000000000004">
      <c r="A13" s="173">
        <v>12</v>
      </c>
      <c r="B13" s="174" t="str">
        <f>'P. MAYORES'!T20</f>
        <v xml:space="preserve"> </v>
      </c>
      <c r="C13" s="174">
        <f>'P. MAYORES'!B20</f>
        <v>0</v>
      </c>
      <c r="D13" s="174">
        <f>'P. MAYORES'!C20</f>
        <v>0</v>
      </c>
      <c r="E13" s="176">
        <f>'P. MAYORES'!D20</f>
        <v>0</v>
      </c>
      <c r="F13" s="183">
        <f>'P. MAYORES'!E20</f>
        <v>0</v>
      </c>
      <c r="G13" s="181" t="str">
        <f>'P. MAYORES'!W20</f>
        <v/>
      </c>
      <c r="H13" s="177">
        <f>'P. MAYORES'!I20</f>
        <v>0</v>
      </c>
      <c r="I13" s="182">
        <f>'P. MAYORES'!J20</f>
        <v>0</v>
      </c>
      <c r="J13" s="185" t="str">
        <f>'P. MAYORES'!K20</f>
        <v/>
      </c>
      <c r="K13" s="178">
        <f>'P. MAYORES'!L20</f>
        <v>0</v>
      </c>
      <c r="L13" s="178">
        <f>'P. MAYORES'!M20</f>
        <v>0</v>
      </c>
      <c r="M13" s="178">
        <f>'P. MAYORES'!N20</f>
        <v>0</v>
      </c>
      <c r="N13" s="178">
        <f>'P. MAYORES'!O20</f>
        <v>0</v>
      </c>
      <c r="O13" s="178">
        <f>'P. MAYORES'!P20</f>
        <v>0</v>
      </c>
      <c r="P13" s="178">
        <f>'P. MAYORES'!Q20</f>
        <v>0</v>
      </c>
      <c r="Q13" s="178">
        <f>'P. MAYORES'!R20</f>
        <v>0</v>
      </c>
      <c r="R13" s="178" t="e">
        <f>'P. MAYORES'!#REF!</f>
        <v>#REF!</v>
      </c>
      <c r="S13" s="178" t="e">
        <f>'P. MAYORES'!#REF!</f>
        <v>#REF!</v>
      </c>
      <c r="T13" s="178" t="e">
        <f>'P. MAYORES'!#REF!</f>
        <v>#REF!</v>
      </c>
      <c r="U13" s="178">
        <f t="shared" si="0"/>
        <v>0</v>
      </c>
      <c r="V13" s="178">
        <f t="shared" si="1"/>
        <v>0</v>
      </c>
      <c r="W13" s="178" t="e">
        <f t="shared" si="2"/>
        <v>#REF!</v>
      </c>
    </row>
    <row r="14" spans="1:23" ht="26" customHeight="1" x14ac:dyDescent="0.55000000000000004">
      <c r="A14" s="173">
        <v>13</v>
      </c>
      <c r="B14" s="174" t="str">
        <f>'P. MAYORES'!T21</f>
        <v xml:space="preserve"> </v>
      </c>
      <c r="C14" s="174">
        <f>'P. MAYORES'!B21</f>
        <v>0</v>
      </c>
      <c r="D14" s="174">
        <f>'P. MAYORES'!C21</f>
        <v>0</v>
      </c>
      <c r="E14" s="176">
        <f>'P. MAYORES'!D21</f>
        <v>0</v>
      </c>
      <c r="F14" s="183">
        <f>'P. MAYORES'!E21</f>
        <v>0</v>
      </c>
      <c r="G14" s="181" t="str">
        <f>'P. MAYORES'!W21</f>
        <v/>
      </c>
      <c r="H14" s="177">
        <f>'P. MAYORES'!I21</f>
        <v>0</v>
      </c>
      <c r="I14" s="182">
        <f>'P. MAYORES'!J21</f>
        <v>0</v>
      </c>
      <c r="J14" s="185" t="str">
        <f>'P. MAYORES'!K21</f>
        <v/>
      </c>
      <c r="K14" s="178">
        <f>'P. MAYORES'!L21</f>
        <v>0</v>
      </c>
      <c r="L14" s="178">
        <f>'P. MAYORES'!M21</f>
        <v>0</v>
      </c>
      <c r="M14" s="178">
        <f>'P. MAYORES'!N21</f>
        <v>0</v>
      </c>
      <c r="N14" s="178">
        <f>'P. MAYORES'!O21</f>
        <v>0</v>
      </c>
      <c r="O14" s="178">
        <f>'P. MAYORES'!P21</f>
        <v>0</v>
      </c>
      <c r="P14" s="178">
        <f>'P. MAYORES'!Q21</f>
        <v>0</v>
      </c>
      <c r="Q14" s="178">
        <f>'P. MAYORES'!R21</f>
        <v>0</v>
      </c>
      <c r="R14" s="178" t="e">
        <f>'P. MAYORES'!#REF!</f>
        <v>#REF!</v>
      </c>
      <c r="S14" s="178" t="e">
        <f>'P. MAYORES'!#REF!</f>
        <v>#REF!</v>
      </c>
      <c r="T14" s="178" t="e">
        <f>'P. MAYORES'!#REF!</f>
        <v>#REF!</v>
      </c>
      <c r="U14" s="178">
        <f t="shared" si="0"/>
        <v>0</v>
      </c>
      <c r="V14" s="178">
        <f t="shared" si="1"/>
        <v>0</v>
      </c>
      <c r="W14" s="178" t="e">
        <f t="shared" si="2"/>
        <v>#REF!</v>
      </c>
    </row>
    <row r="15" spans="1:23" ht="26" customHeight="1" x14ac:dyDescent="0.55000000000000004">
      <c r="A15" s="173">
        <v>14</v>
      </c>
      <c r="B15" s="174" t="str">
        <f>'P. MAYORES'!T22</f>
        <v xml:space="preserve"> </v>
      </c>
      <c r="C15" s="174">
        <f>'P. MAYORES'!B22</f>
        <v>0</v>
      </c>
      <c r="D15" s="174">
        <f>'P. MAYORES'!C22</f>
        <v>0</v>
      </c>
      <c r="E15" s="176">
        <f>'P. MAYORES'!D22</f>
        <v>0</v>
      </c>
      <c r="F15" s="183">
        <f>'P. MAYORES'!E22</f>
        <v>0</v>
      </c>
      <c r="G15" s="181" t="str">
        <f>'P. MAYORES'!W22</f>
        <v/>
      </c>
      <c r="H15" s="177">
        <f>'P. MAYORES'!I22</f>
        <v>0</v>
      </c>
      <c r="I15" s="182">
        <f>'P. MAYORES'!J22</f>
        <v>0</v>
      </c>
      <c r="J15" s="185" t="str">
        <f>'P. MAYORES'!K22</f>
        <v/>
      </c>
      <c r="K15" s="178">
        <f>'P. MAYORES'!L22</f>
        <v>0</v>
      </c>
      <c r="L15" s="178">
        <f>'P. MAYORES'!M22</f>
        <v>0</v>
      </c>
      <c r="M15" s="178">
        <f>'P. MAYORES'!N22</f>
        <v>0</v>
      </c>
      <c r="N15" s="178">
        <f>'P. MAYORES'!O22</f>
        <v>0</v>
      </c>
      <c r="O15" s="178">
        <f>'P. MAYORES'!P22</f>
        <v>0</v>
      </c>
      <c r="P15" s="178">
        <f>'P. MAYORES'!Q22</f>
        <v>0</v>
      </c>
      <c r="Q15" s="178">
        <f>'P. MAYORES'!R22</f>
        <v>0</v>
      </c>
      <c r="R15" s="178" t="e">
        <f>'P. MAYORES'!#REF!</f>
        <v>#REF!</v>
      </c>
      <c r="S15" s="178" t="e">
        <f>'P. MAYORES'!#REF!</f>
        <v>#REF!</v>
      </c>
      <c r="T15" s="178" t="e">
        <f>'P. MAYORES'!#REF!</f>
        <v>#REF!</v>
      </c>
      <c r="U15" s="178">
        <f t="shared" si="0"/>
        <v>0</v>
      </c>
      <c r="V15" s="178">
        <f t="shared" si="1"/>
        <v>0</v>
      </c>
      <c r="W15" s="178" t="e">
        <f t="shared" si="2"/>
        <v>#REF!</v>
      </c>
    </row>
    <row r="16" spans="1:23" ht="26" customHeight="1" x14ac:dyDescent="0.55000000000000004">
      <c r="A16" s="173">
        <v>15</v>
      </c>
      <c r="B16" s="174" t="str">
        <f>'P. MAYORES'!T23</f>
        <v xml:space="preserve"> </v>
      </c>
      <c r="C16" s="174">
        <f>'P. MAYORES'!B23</f>
        <v>0</v>
      </c>
      <c r="D16" s="174">
        <f>'P. MAYORES'!C23</f>
        <v>0</v>
      </c>
      <c r="E16" s="176">
        <f>'P. MAYORES'!D23</f>
        <v>0</v>
      </c>
      <c r="F16" s="183">
        <f>'P. MAYORES'!E23</f>
        <v>0</v>
      </c>
      <c r="G16" s="181" t="str">
        <f>'P. MAYORES'!W23</f>
        <v/>
      </c>
      <c r="H16" s="177">
        <f>'P. MAYORES'!I23</f>
        <v>0</v>
      </c>
      <c r="I16" s="182">
        <f>'P. MAYORES'!J23</f>
        <v>0</v>
      </c>
      <c r="J16" s="185" t="str">
        <f>'P. MAYORES'!K23</f>
        <v/>
      </c>
      <c r="K16" s="178">
        <f>'P. MAYORES'!L23</f>
        <v>0</v>
      </c>
      <c r="L16" s="178">
        <f>'P. MAYORES'!M23</f>
        <v>0</v>
      </c>
      <c r="M16" s="178">
        <f>'P. MAYORES'!N23</f>
        <v>0</v>
      </c>
      <c r="N16" s="178">
        <f>'P. MAYORES'!O23</f>
        <v>0</v>
      </c>
      <c r="O16" s="178">
        <f>'P. MAYORES'!P23</f>
        <v>0</v>
      </c>
      <c r="P16" s="178">
        <f>'P. MAYORES'!Q23</f>
        <v>0</v>
      </c>
      <c r="Q16" s="178">
        <f>'P. MAYORES'!R23</f>
        <v>0</v>
      </c>
      <c r="R16" s="178" t="e">
        <f>'P. MAYORES'!#REF!</f>
        <v>#REF!</v>
      </c>
      <c r="S16" s="178" t="e">
        <f>'P. MAYORES'!#REF!</f>
        <v>#REF!</v>
      </c>
      <c r="T16" s="178" t="e">
        <f>'P. MAYORES'!#REF!</f>
        <v>#REF!</v>
      </c>
      <c r="U16" s="178">
        <f t="shared" si="0"/>
        <v>0</v>
      </c>
      <c r="V16" s="178">
        <f t="shared" si="1"/>
        <v>0</v>
      </c>
      <c r="W16" s="178" t="e">
        <f t="shared" si="2"/>
        <v>#REF!</v>
      </c>
    </row>
    <row r="17" spans="1:23" ht="26" customHeight="1" x14ac:dyDescent="0.55000000000000004">
      <c r="A17" s="173">
        <v>16</v>
      </c>
      <c r="B17" s="174" t="str">
        <f>'P. MAYORES'!T24</f>
        <v xml:space="preserve"> </v>
      </c>
      <c r="C17" s="174">
        <f>'P. MAYORES'!B24</f>
        <v>0</v>
      </c>
      <c r="D17" s="174">
        <f>'P. MAYORES'!C24</f>
        <v>0</v>
      </c>
      <c r="E17" s="176">
        <f>'P. MAYORES'!D24</f>
        <v>0</v>
      </c>
      <c r="F17" s="183">
        <f>'P. MAYORES'!E24</f>
        <v>0</v>
      </c>
      <c r="G17" s="181" t="str">
        <f>'P. MAYORES'!W24</f>
        <v/>
      </c>
      <c r="H17" s="177">
        <f>'P. MAYORES'!I24</f>
        <v>0</v>
      </c>
      <c r="I17" s="182">
        <f>'P. MAYORES'!J24</f>
        <v>0</v>
      </c>
      <c r="J17" s="185" t="str">
        <f>'P. MAYORES'!K24</f>
        <v/>
      </c>
      <c r="K17" s="178">
        <f>'P. MAYORES'!L24</f>
        <v>0</v>
      </c>
      <c r="L17" s="178">
        <f>'P. MAYORES'!M24</f>
        <v>0</v>
      </c>
      <c r="M17" s="178">
        <f>'P. MAYORES'!N24</f>
        <v>0</v>
      </c>
      <c r="N17" s="178">
        <f>'P. MAYORES'!O24</f>
        <v>0</v>
      </c>
      <c r="O17" s="178">
        <f>'P. MAYORES'!P24</f>
        <v>0</v>
      </c>
      <c r="P17" s="178">
        <f>'P. MAYORES'!Q24</f>
        <v>0</v>
      </c>
      <c r="Q17" s="178">
        <f>'P. MAYORES'!R24</f>
        <v>0</v>
      </c>
      <c r="R17" s="178" t="e">
        <f>'P. MAYORES'!#REF!</f>
        <v>#REF!</v>
      </c>
      <c r="S17" s="178" t="e">
        <f>'P. MAYORES'!#REF!</f>
        <v>#REF!</v>
      </c>
      <c r="T17" s="178" t="e">
        <f>'P. MAYORES'!#REF!</f>
        <v>#REF!</v>
      </c>
      <c r="U17" s="178">
        <f t="shared" si="0"/>
        <v>0</v>
      </c>
      <c r="V17" s="178">
        <f t="shared" si="1"/>
        <v>0</v>
      </c>
      <c r="W17" s="178" t="e">
        <f t="shared" si="2"/>
        <v>#REF!</v>
      </c>
    </row>
    <row r="18" spans="1:23" ht="26" customHeight="1" x14ac:dyDescent="0.55000000000000004">
      <c r="A18" s="173">
        <v>17</v>
      </c>
      <c r="B18" s="174" t="str">
        <f>'P. MAYORES'!T25</f>
        <v xml:space="preserve"> </v>
      </c>
      <c r="C18" s="174">
        <f>'P. MAYORES'!B25</f>
        <v>0</v>
      </c>
      <c r="D18" s="174">
        <f>'P. MAYORES'!C25</f>
        <v>0</v>
      </c>
      <c r="E18" s="176">
        <f>'P. MAYORES'!D25</f>
        <v>0</v>
      </c>
      <c r="F18" s="183">
        <f>'P. MAYORES'!E25</f>
        <v>0</v>
      </c>
      <c r="G18" s="181" t="str">
        <f>'P. MAYORES'!W25</f>
        <v/>
      </c>
      <c r="H18" s="177">
        <f>'P. MAYORES'!I25</f>
        <v>0</v>
      </c>
      <c r="I18" s="182">
        <f>'P. MAYORES'!J25</f>
        <v>0</v>
      </c>
      <c r="J18" s="185" t="str">
        <f>'P. MAYORES'!K25</f>
        <v/>
      </c>
      <c r="K18" s="178">
        <f>'P. MAYORES'!L25</f>
        <v>0</v>
      </c>
      <c r="L18" s="178">
        <f>'P. MAYORES'!M25</f>
        <v>0</v>
      </c>
      <c r="M18" s="178">
        <f>'P. MAYORES'!N25</f>
        <v>0</v>
      </c>
      <c r="N18" s="178">
        <f>'P. MAYORES'!O25</f>
        <v>0</v>
      </c>
      <c r="O18" s="178">
        <f>'P. MAYORES'!P25</f>
        <v>0</v>
      </c>
      <c r="P18" s="178">
        <f>'P. MAYORES'!Q25</f>
        <v>0</v>
      </c>
      <c r="Q18" s="178">
        <f>'P. MAYORES'!R25</f>
        <v>0</v>
      </c>
      <c r="R18" s="178" t="e">
        <f>'P. MAYORES'!#REF!</f>
        <v>#REF!</v>
      </c>
      <c r="S18" s="178" t="e">
        <f>'P. MAYORES'!#REF!</f>
        <v>#REF!</v>
      </c>
      <c r="T18" s="178" t="e">
        <f>'P. MAYORES'!#REF!</f>
        <v>#REF!</v>
      </c>
      <c r="U18" s="178">
        <f t="shared" si="0"/>
        <v>0</v>
      </c>
      <c r="V18" s="178">
        <f t="shared" si="1"/>
        <v>0</v>
      </c>
      <c r="W18" s="178" t="e">
        <f t="shared" si="2"/>
        <v>#REF!</v>
      </c>
    </row>
    <row r="19" spans="1:23" ht="26" customHeight="1" x14ac:dyDescent="0.55000000000000004">
      <c r="A19" s="173">
        <v>18</v>
      </c>
      <c r="B19" s="174" t="str">
        <f>'P. MAYORES'!T26</f>
        <v xml:space="preserve"> </v>
      </c>
      <c r="C19" s="174">
        <f>'P. MAYORES'!B26</f>
        <v>0</v>
      </c>
      <c r="D19" s="174">
        <f>'P. MAYORES'!C26</f>
        <v>0</v>
      </c>
      <c r="E19" s="176">
        <f>'P. MAYORES'!D26</f>
        <v>0</v>
      </c>
      <c r="F19" s="183">
        <f>'P. MAYORES'!E26</f>
        <v>0</v>
      </c>
      <c r="G19" s="181" t="str">
        <f>'P. MAYORES'!W26</f>
        <v/>
      </c>
      <c r="H19" s="177">
        <f>'P. MAYORES'!I26</f>
        <v>0</v>
      </c>
      <c r="I19" s="182">
        <f>'P. MAYORES'!J26</f>
        <v>0</v>
      </c>
      <c r="J19" s="185" t="str">
        <f>'P. MAYORES'!K26</f>
        <v/>
      </c>
      <c r="K19" s="178">
        <f>'P. MAYORES'!L26</f>
        <v>0</v>
      </c>
      <c r="L19" s="178">
        <f>'P. MAYORES'!M26</f>
        <v>0</v>
      </c>
      <c r="M19" s="178">
        <f>'P. MAYORES'!N26</f>
        <v>0</v>
      </c>
      <c r="N19" s="178">
        <f>'P. MAYORES'!O26</f>
        <v>0</v>
      </c>
      <c r="O19" s="178">
        <f>'P. MAYORES'!P26</f>
        <v>0</v>
      </c>
      <c r="P19" s="178">
        <f>'P. MAYORES'!Q26</f>
        <v>0</v>
      </c>
      <c r="Q19" s="178">
        <f>'P. MAYORES'!R26</f>
        <v>0</v>
      </c>
      <c r="R19" s="178" t="e">
        <f>'P. MAYORES'!#REF!</f>
        <v>#REF!</v>
      </c>
      <c r="S19" s="178" t="e">
        <f>'P. MAYORES'!#REF!</f>
        <v>#REF!</v>
      </c>
      <c r="T19" s="178" t="e">
        <f>'P. MAYORES'!#REF!</f>
        <v>#REF!</v>
      </c>
      <c r="U19" s="178">
        <f t="shared" si="0"/>
        <v>0</v>
      </c>
      <c r="V19" s="178">
        <f t="shared" si="1"/>
        <v>0</v>
      </c>
      <c r="W19" s="178" t="e">
        <f t="shared" si="2"/>
        <v>#REF!</v>
      </c>
    </row>
    <row r="20" spans="1:23" ht="26" customHeight="1" x14ac:dyDescent="0.55000000000000004">
      <c r="A20" s="173">
        <v>19</v>
      </c>
      <c r="B20" s="174" t="str">
        <f>'P. MAYORES'!T27</f>
        <v xml:space="preserve"> </v>
      </c>
      <c r="C20" s="174">
        <f>'P. MAYORES'!B27</f>
        <v>0</v>
      </c>
      <c r="D20" s="174">
        <f>'P. MAYORES'!C27</f>
        <v>0</v>
      </c>
      <c r="E20" s="176">
        <f>'P. MAYORES'!D27</f>
        <v>0</v>
      </c>
      <c r="F20" s="183">
        <f>'P. MAYORES'!E27</f>
        <v>0</v>
      </c>
      <c r="G20" s="181" t="str">
        <f>'P. MAYORES'!W27</f>
        <v/>
      </c>
      <c r="H20" s="177">
        <f>'P. MAYORES'!I27</f>
        <v>0</v>
      </c>
      <c r="I20" s="182">
        <f>'P. MAYORES'!J27</f>
        <v>0</v>
      </c>
      <c r="J20" s="185" t="str">
        <f>'P. MAYORES'!K27</f>
        <v/>
      </c>
      <c r="K20" s="178">
        <f>'P. MAYORES'!L27</f>
        <v>0</v>
      </c>
      <c r="L20" s="178">
        <f>'P. MAYORES'!M27</f>
        <v>0</v>
      </c>
      <c r="M20" s="178">
        <f>'P. MAYORES'!N27</f>
        <v>0</v>
      </c>
      <c r="N20" s="178">
        <f>'P. MAYORES'!O27</f>
        <v>0</v>
      </c>
      <c r="O20" s="178">
        <f>'P. MAYORES'!P27</f>
        <v>0</v>
      </c>
      <c r="P20" s="178">
        <f>'P. MAYORES'!Q27</f>
        <v>0</v>
      </c>
      <c r="Q20" s="178">
        <f>'P. MAYORES'!R27</f>
        <v>0</v>
      </c>
      <c r="R20" s="178" t="e">
        <f>'P. MAYORES'!#REF!</f>
        <v>#REF!</v>
      </c>
      <c r="S20" s="178" t="e">
        <f>'P. MAYORES'!#REF!</f>
        <v>#REF!</v>
      </c>
      <c r="T20" s="178" t="e">
        <f>'P. MAYORES'!#REF!</f>
        <v>#REF!</v>
      </c>
      <c r="U20" s="178">
        <f t="shared" si="0"/>
        <v>0</v>
      </c>
      <c r="V20" s="178">
        <f t="shared" si="1"/>
        <v>0</v>
      </c>
      <c r="W20" s="178" t="e">
        <f t="shared" si="2"/>
        <v>#REF!</v>
      </c>
    </row>
    <row r="21" spans="1:23" ht="26" customHeight="1" x14ac:dyDescent="0.55000000000000004">
      <c r="A21" s="173">
        <v>20</v>
      </c>
      <c r="B21" s="174" t="str">
        <f>'P. MAYORES'!T28</f>
        <v xml:space="preserve"> </v>
      </c>
      <c r="C21" s="174">
        <f>'P. MAYORES'!B28</f>
        <v>0</v>
      </c>
      <c r="D21" s="174">
        <f>'P. MAYORES'!C28</f>
        <v>0</v>
      </c>
      <c r="E21" s="176">
        <f>'P. MAYORES'!D28</f>
        <v>0</v>
      </c>
      <c r="F21" s="183">
        <f>'P. MAYORES'!E28</f>
        <v>0</v>
      </c>
      <c r="G21" s="181" t="str">
        <f>'P. MAYORES'!W28</f>
        <v/>
      </c>
      <c r="H21" s="177">
        <f>'P. MAYORES'!I28</f>
        <v>0</v>
      </c>
      <c r="I21" s="182">
        <f>'P. MAYORES'!J28</f>
        <v>0</v>
      </c>
      <c r="J21" s="185" t="str">
        <f>'P. MAYORES'!K28</f>
        <v/>
      </c>
      <c r="K21" s="178">
        <f>'P. MAYORES'!L28</f>
        <v>0</v>
      </c>
      <c r="L21" s="178">
        <f>'P. MAYORES'!M28</f>
        <v>0</v>
      </c>
      <c r="M21" s="178">
        <f>'P. MAYORES'!N28</f>
        <v>0</v>
      </c>
      <c r="N21" s="178">
        <f>'P. MAYORES'!O28</f>
        <v>0</v>
      </c>
      <c r="O21" s="178">
        <f>'P. MAYORES'!P28</f>
        <v>0</v>
      </c>
      <c r="P21" s="178">
        <f>'P. MAYORES'!Q28</f>
        <v>0</v>
      </c>
      <c r="Q21" s="178">
        <f>'P. MAYORES'!R28</f>
        <v>0</v>
      </c>
      <c r="R21" s="178" t="e">
        <f>'P. MAYORES'!#REF!</f>
        <v>#REF!</v>
      </c>
      <c r="S21" s="178" t="e">
        <f>'P. MAYORES'!#REF!</f>
        <v>#REF!</v>
      </c>
      <c r="T21" s="178" t="e">
        <f>'P. MAYORES'!#REF!</f>
        <v>#REF!</v>
      </c>
      <c r="U21" s="178">
        <f t="shared" si="0"/>
        <v>0</v>
      </c>
      <c r="V21" s="178">
        <f t="shared" si="1"/>
        <v>0</v>
      </c>
      <c r="W21" s="178" t="e">
        <f t="shared" si="2"/>
        <v>#REF!</v>
      </c>
    </row>
    <row r="22" spans="1:23" ht="26" customHeight="1" x14ac:dyDescent="0.55000000000000004">
      <c r="A22" s="173">
        <v>21</v>
      </c>
      <c r="B22" s="174" t="str">
        <f>'P. MAYORES'!T29</f>
        <v xml:space="preserve"> </v>
      </c>
      <c r="C22" s="174">
        <f>'P. MAYORES'!B29</f>
        <v>0</v>
      </c>
      <c r="D22" s="174">
        <f>'P. MAYORES'!C29</f>
        <v>0</v>
      </c>
      <c r="E22" s="176">
        <f>'P. MAYORES'!D29</f>
        <v>0</v>
      </c>
      <c r="F22" s="183">
        <f>'P. MAYORES'!E29</f>
        <v>0</v>
      </c>
      <c r="G22" s="181" t="str">
        <f>'P. MAYORES'!W29</f>
        <v/>
      </c>
      <c r="H22" s="177">
        <f>'P. MAYORES'!I29</f>
        <v>0</v>
      </c>
      <c r="I22" s="182">
        <f>'P. MAYORES'!J29</f>
        <v>0</v>
      </c>
      <c r="J22" s="185" t="str">
        <f>'P. MAYORES'!K29</f>
        <v/>
      </c>
      <c r="K22" s="178">
        <f>'P. MAYORES'!L29</f>
        <v>0</v>
      </c>
      <c r="L22" s="178">
        <f>'P. MAYORES'!M29</f>
        <v>0</v>
      </c>
      <c r="M22" s="178">
        <f>'P. MAYORES'!N29</f>
        <v>0</v>
      </c>
      <c r="N22" s="178">
        <f>'P. MAYORES'!O29</f>
        <v>0</v>
      </c>
      <c r="O22" s="178">
        <f>'P. MAYORES'!P29</f>
        <v>0</v>
      </c>
      <c r="P22" s="178">
        <f>'P. MAYORES'!Q29</f>
        <v>0</v>
      </c>
      <c r="Q22" s="178">
        <f>'P. MAYORES'!R29</f>
        <v>0</v>
      </c>
      <c r="R22" s="178" t="e">
        <f>'P. MAYORES'!#REF!</f>
        <v>#REF!</v>
      </c>
      <c r="S22" s="178" t="e">
        <f>'P. MAYORES'!#REF!</f>
        <v>#REF!</v>
      </c>
      <c r="T22" s="178" t="e">
        <f>'P. MAYORES'!#REF!</f>
        <v>#REF!</v>
      </c>
      <c r="U22" s="178">
        <f t="shared" si="0"/>
        <v>0</v>
      </c>
      <c r="V22" s="178">
        <f t="shared" si="1"/>
        <v>0</v>
      </c>
      <c r="W22" s="178" t="e">
        <f t="shared" si="2"/>
        <v>#REF!</v>
      </c>
    </row>
    <row r="23" spans="1:23" ht="26" customHeight="1" x14ac:dyDescent="0.55000000000000004">
      <c r="A23" s="173">
        <v>22</v>
      </c>
      <c r="B23" s="174" t="str">
        <f>'P. MAYORES'!T30</f>
        <v xml:space="preserve"> </v>
      </c>
      <c r="C23" s="174">
        <f>'P. MAYORES'!B30</f>
        <v>0</v>
      </c>
      <c r="D23" s="174">
        <f>'P. MAYORES'!C30</f>
        <v>0</v>
      </c>
      <c r="E23" s="176">
        <f>'P. MAYORES'!D30</f>
        <v>0</v>
      </c>
      <c r="F23" s="183">
        <f>'P. MAYORES'!E30</f>
        <v>0</v>
      </c>
      <c r="G23" s="181" t="str">
        <f>'P. MAYORES'!W30</f>
        <v/>
      </c>
      <c r="H23" s="177">
        <f>'P. MAYORES'!I30</f>
        <v>0</v>
      </c>
      <c r="I23" s="182">
        <f>'P. MAYORES'!J30</f>
        <v>0</v>
      </c>
      <c r="J23" s="185" t="str">
        <f>'P. MAYORES'!K30</f>
        <v/>
      </c>
      <c r="K23" s="178">
        <f>'P. MAYORES'!L30</f>
        <v>0</v>
      </c>
      <c r="L23" s="178">
        <f>'P. MAYORES'!M30</f>
        <v>0</v>
      </c>
      <c r="M23" s="178">
        <f>'P. MAYORES'!N30</f>
        <v>0</v>
      </c>
      <c r="N23" s="178">
        <f>'P. MAYORES'!O30</f>
        <v>0</v>
      </c>
      <c r="O23" s="178">
        <f>'P. MAYORES'!P30</f>
        <v>0</v>
      </c>
      <c r="P23" s="178">
        <f>'P. MAYORES'!Q30</f>
        <v>0</v>
      </c>
      <c r="Q23" s="178">
        <f>'P. MAYORES'!R30</f>
        <v>0</v>
      </c>
      <c r="R23" s="178" t="e">
        <f>'P. MAYORES'!#REF!</f>
        <v>#REF!</v>
      </c>
      <c r="S23" s="178" t="e">
        <f>'P. MAYORES'!#REF!</f>
        <v>#REF!</v>
      </c>
      <c r="T23" s="178" t="e">
        <f>'P. MAYORES'!#REF!</f>
        <v>#REF!</v>
      </c>
      <c r="U23" s="178">
        <f t="shared" si="0"/>
        <v>0</v>
      </c>
      <c r="V23" s="178">
        <f t="shared" si="1"/>
        <v>0</v>
      </c>
      <c r="W23" s="178" t="e">
        <f t="shared" si="2"/>
        <v>#REF!</v>
      </c>
    </row>
    <row r="24" spans="1:23" ht="26" customHeight="1" x14ac:dyDescent="0.55000000000000004">
      <c r="A24" s="173">
        <v>23</v>
      </c>
      <c r="B24" s="174" t="str">
        <f>'P. MAYORES'!T31</f>
        <v xml:space="preserve"> </v>
      </c>
      <c r="C24" s="174">
        <f>'P. MAYORES'!B31</f>
        <v>0</v>
      </c>
      <c r="D24" s="174">
        <f>'P. MAYORES'!C31</f>
        <v>0</v>
      </c>
      <c r="E24" s="176">
        <f>'P. MAYORES'!D31</f>
        <v>0</v>
      </c>
      <c r="F24" s="183">
        <f>'P. MAYORES'!E31</f>
        <v>0</v>
      </c>
      <c r="G24" s="181" t="str">
        <f>'P. MAYORES'!W31</f>
        <v/>
      </c>
      <c r="H24" s="177">
        <f>'P. MAYORES'!I31</f>
        <v>0</v>
      </c>
      <c r="I24" s="182">
        <f>'P. MAYORES'!J31</f>
        <v>0</v>
      </c>
      <c r="J24" s="185" t="str">
        <f>'P. MAYORES'!K31</f>
        <v/>
      </c>
      <c r="K24" s="178">
        <f>'P. MAYORES'!L31</f>
        <v>0</v>
      </c>
      <c r="L24" s="178">
        <f>'P. MAYORES'!M31</f>
        <v>0</v>
      </c>
      <c r="M24" s="178">
        <f>'P. MAYORES'!N31</f>
        <v>0</v>
      </c>
      <c r="N24" s="178">
        <f>'P. MAYORES'!O31</f>
        <v>0</v>
      </c>
      <c r="O24" s="178">
        <f>'P. MAYORES'!P31</f>
        <v>0</v>
      </c>
      <c r="P24" s="178">
        <f>'P. MAYORES'!Q31</f>
        <v>0</v>
      </c>
      <c r="Q24" s="178">
        <f>'P. MAYORES'!R31</f>
        <v>0</v>
      </c>
      <c r="R24" s="178" t="e">
        <f>'P. MAYORES'!#REF!</f>
        <v>#REF!</v>
      </c>
      <c r="S24" s="178" t="e">
        <f>'P. MAYORES'!#REF!</f>
        <v>#REF!</v>
      </c>
      <c r="T24" s="178" t="e">
        <f>'P. MAYORES'!#REF!</f>
        <v>#REF!</v>
      </c>
      <c r="U24" s="178">
        <f t="shared" si="0"/>
        <v>0</v>
      </c>
      <c r="V24" s="178">
        <f t="shared" si="1"/>
        <v>0</v>
      </c>
      <c r="W24" s="178" t="e">
        <f t="shared" si="2"/>
        <v>#REF!</v>
      </c>
    </row>
    <row r="25" spans="1:23" ht="26" customHeight="1" x14ac:dyDescent="0.55000000000000004">
      <c r="A25" s="173">
        <v>24</v>
      </c>
      <c r="B25" s="174" t="str">
        <f>'P. MAYORES'!T32</f>
        <v xml:space="preserve"> </v>
      </c>
      <c r="C25" s="174">
        <f>'P. MAYORES'!B32</f>
        <v>0</v>
      </c>
      <c r="D25" s="174">
        <f>'P. MAYORES'!C32</f>
        <v>0</v>
      </c>
      <c r="E25" s="176">
        <f>'P. MAYORES'!D32</f>
        <v>0</v>
      </c>
      <c r="F25" s="183">
        <f>'P. MAYORES'!E32</f>
        <v>0</v>
      </c>
      <c r="G25" s="181" t="str">
        <f>'P. MAYORES'!W32</f>
        <v/>
      </c>
      <c r="H25" s="177">
        <f>'P. MAYORES'!I32</f>
        <v>0</v>
      </c>
      <c r="I25" s="182">
        <f>'P. MAYORES'!J32</f>
        <v>0</v>
      </c>
      <c r="J25" s="185" t="str">
        <f>'P. MAYORES'!K32</f>
        <v/>
      </c>
      <c r="K25" s="178">
        <f>'P. MAYORES'!L32</f>
        <v>0</v>
      </c>
      <c r="L25" s="178">
        <f>'P. MAYORES'!M32</f>
        <v>0</v>
      </c>
      <c r="M25" s="178">
        <f>'P. MAYORES'!N32</f>
        <v>0</v>
      </c>
      <c r="N25" s="178">
        <f>'P. MAYORES'!O32</f>
        <v>0</v>
      </c>
      <c r="O25" s="178">
        <f>'P. MAYORES'!P32</f>
        <v>0</v>
      </c>
      <c r="P25" s="178">
        <f>'P. MAYORES'!Q32</f>
        <v>0</v>
      </c>
      <c r="Q25" s="178">
        <f>'P. MAYORES'!R32</f>
        <v>0</v>
      </c>
      <c r="R25" s="178" t="e">
        <f>'P. MAYORES'!#REF!</f>
        <v>#REF!</v>
      </c>
      <c r="S25" s="178" t="e">
        <f>'P. MAYORES'!#REF!</f>
        <v>#REF!</v>
      </c>
      <c r="T25" s="178" t="e">
        <f>'P. MAYORES'!#REF!</f>
        <v>#REF!</v>
      </c>
      <c r="U25" s="178">
        <f t="shared" si="0"/>
        <v>0</v>
      </c>
      <c r="V25" s="178">
        <f t="shared" si="1"/>
        <v>0</v>
      </c>
      <c r="W25" s="178" t="e">
        <f t="shared" si="2"/>
        <v>#REF!</v>
      </c>
    </row>
    <row r="26" spans="1:23" ht="26" customHeight="1" x14ac:dyDescent="0.55000000000000004">
      <c r="A26" s="173">
        <v>25</v>
      </c>
      <c r="B26" s="174" t="str">
        <f>'P. MAYORES'!T33</f>
        <v xml:space="preserve"> </v>
      </c>
      <c r="C26" s="174">
        <f>'P. MAYORES'!B33</f>
        <v>0</v>
      </c>
      <c r="D26" s="174">
        <f>'P. MAYORES'!C33</f>
        <v>0</v>
      </c>
      <c r="E26" s="176">
        <f>'P. MAYORES'!D33</f>
        <v>0</v>
      </c>
      <c r="F26" s="183">
        <f>'P. MAYORES'!E33</f>
        <v>0</v>
      </c>
      <c r="G26" s="181" t="str">
        <f>'P. MAYORES'!W33</f>
        <v/>
      </c>
      <c r="H26" s="177">
        <f>'P. MAYORES'!I33</f>
        <v>0</v>
      </c>
      <c r="I26" s="182">
        <f>'P. MAYORES'!J33</f>
        <v>0</v>
      </c>
      <c r="J26" s="185" t="str">
        <f>'P. MAYORES'!K33</f>
        <v/>
      </c>
      <c r="K26" s="178">
        <f>'P. MAYORES'!L33</f>
        <v>0</v>
      </c>
      <c r="L26" s="178">
        <f>'P. MAYORES'!M33</f>
        <v>0</v>
      </c>
      <c r="M26" s="178">
        <f>'P. MAYORES'!N33</f>
        <v>0</v>
      </c>
      <c r="N26" s="178">
        <f>'P. MAYORES'!O33</f>
        <v>0</v>
      </c>
      <c r="O26" s="178">
        <f>'P. MAYORES'!P33</f>
        <v>0</v>
      </c>
      <c r="P26" s="178">
        <f>'P. MAYORES'!Q33</f>
        <v>0</v>
      </c>
      <c r="Q26" s="178">
        <f>'P. MAYORES'!R33</f>
        <v>0</v>
      </c>
      <c r="R26" s="178" t="e">
        <f>'P. MAYORES'!#REF!</f>
        <v>#REF!</v>
      </c>
      <c r="S26" s="178" t="e">
        <f>'P. MAYORES'!#REF!</f>
        <v>#REF!</v>
      </c>
      <c r="T26" s="178" t="e">
        <f>'P. MAYORES'!#REF!</f>
        <v>#REF!</v>
      </c>
      <c r="U26" s="178">
        <f t="shared" si="0"/>
        <v>0</v>
      </c>
      <c r="V26" s="178">
        <f t="shared" si="1"/>
        <v>0</v>
      </c>
      <c r="W26" s="178" t="e">
        <f t="shared" si="2"/>
        <v>#REF!</v>
      </c>
    </row>
    <row r="27" spans="1:23" ht="26" customHeight="1" x14ac:dyDescent="0.55000000000000004">
      <c r="A27" s="173">
        <v>26</v>
      </c>
      <c r="B27" s="174" t="str">
        <f>'P. MAYORES'!T34</f>
        <v xml:space="preserve"> </v>
      </c>
      <c r="C27" s="174">
        <f>'P. MAYORES'!B34</f>
        <v>0</v>
      </c>
      <c r="D27" s="174">
        <f>'P. MAYORES'!C34</f>
        <v>0</v>
      </c>
      <c r="E27" s="176">
        <f>'P. MAYORES'!D34</f>
        <v>0</v>
      </c>
      <c r="F27" s="183">
        <f>'P. MAYORES'!E34</f>
        <v>0</v>
      </c>
      <c r="G27" s="181" t="str">
        <f>'P. MAYORES'!W34</f>
        <v/>
      </c>
      <c r="H27" s="177">
        <f>'P. MAYORES'!I34</f>
        <v>0</v>
      </c>
      <c r="I27" s="182">
        <f>'P. MAYORES'!J34</f>
        <v>0</v>
      </c>
      <c r="J27" s="185" t="str">
        <f>'P. MAYORES'!K34</f>
        <v/>
      </c>
      <c r="K27" s="178">
        <f>'P. MAYORES'!L34</f>
        <v>0</v>
      </c>
      <c r="L27" s="178">
        <f>'P. MAYORES'!M34</f>
        <v>0</v>
      </c>
      <c r="M27" s="178">
        <f>'P. MAYORES'!N34</f>
        <v>0</v>
      </c>
      <c r="N27" s="178">
        <f>'P. MAYORES'!O34</f>
        <v>0</v>
      </c>
      <c r="O27" s="178">
        <f>'P. MAYORES'!P34</f>
        <v>0</v>
      </c>
      <c r="P27" s="178">
        <f>'P. MAYORES'!Q34</f>
        <v>0</v>
      </c>
      <c r="Q27" s="178">
        <f>'P. MAYORES'!R34</f>
        <v>0</v>
      </c>
      <c r="R27" s="178" t="e">
        <f>'P. MAYORES'!#REF!</f>
        <v>#REF!</v>
      </c>
      <c r="S27" s="178" t="e">
        <f>'P. MAYORES'!#REF!</f>
        <v>#REF!</v>
      </c>
      <c r="T27" s="178" t="e">
        <f>'P. MAYORES'!#REF!</f>
        <v>#REF!</v>
      </c>
      <c r="U27" s="178">
        <f t="shared" si="0"/>
        <v>0</v>
      </c>
      <c r="V27" s="178">
        <f t="shared" si="1"/>
        <v>0</v>
      </c>
      <c r="W27" s="178" t="e">
        <f t="shared" si="2"/>
        <v>#REF!</v>
      </c>
    </row>
    <row r="28" spans="1:23" ht="26" customHeight="1" x14ac:dyDescent="0.55000000000000004">
      <c r="A28" s="173">
        <v>27</v>
      </c>
      <c r="B28" s="174" t="str">
        <f>'P. MAYORES'!T35</f>
        <v xml:space="preserve"> </v>
      </c>
      <c r="C28" s="174">
        <f>'P. MAYORES'!B35</f>
        <v>0</v>
      </c>
      <c r="D28" s="174">
        <f>'P. MAYORES'!C35</f>
        <v>0</v>
      </c>
      <c r="E28" s="176">
        <f>'P. MAYORES'!D35</f>
        <v>0</v>
      </c>
      <c r="F28" s="183">
        <f>'P. MAYORES'!E35</f>
        <v>0</v>
      </c>
      <c r="G28" s="181" t="str">
        <f>'P. MAYORES'!W35</f>
        <v/>
      </c>
      <c r="H28" s="177">
        <f>'P. MAYORES'!I35</f>
        <v>0</v>
      </c>
      <c r="I28" s="182">
        <f>'P. MAYORES'!J35</f>
        <v>0</v>
      </c>
      <c r="J28" s="185" t="str">
        <f>'P. MAYORES'!K35</f>
        <v/>
      </c>
      <c r="K28" s="178">
        <f>'P. MAYORES'!L35</f>
        <v>0</v>
      </c>
      <c r="L28" s="178">
        <f>'P. MAYORES'!M35</f>
        <v>0</v>
      </c>
      <c r="M28" s="178">
        <f>'P. MAYORES'!N35</f>
        <v>0</v>
      </c>
      <c r="N28" s="178">
        <f>'P. MAYORES'!O35</f>
        <v>0</v>
      </c>
      <c r="O28" s="178">
        <f>'P. MAYORES'!P35</f>
        <v>0</v>
      </c>
      <c r="P28" s="178">
        <f>'P. MAYORES'!Q35</f>
        <v>0</v>
      </c>
      <c r="Q28" s="178">
        <f>'P. MAYORES'!R35</f>
        <v>0</v>
      </c>
      <c r="R28" s="178" t="e">
        <f>'P. MAYORES'!#REF!</f>
        <v>#REF!</v>
      </c>
      <c r="S28" s="178" t="e">
        <f>'P. MAYORES'!#REF!</f>
        <v>#REF!</v>
      </c>
      <c r="T28" s="178" t="e">
        <f>'P. MAYORES'!#REF!</f>
        <v>#REF!</v>
      </c>
      <c r="U28" s="178">
        <f t="shared" si="0"/>
        <v>0</v>
      </c>
      <c r="V28" s="178">
        <f t="shared" si="1"/>
        <v>0</v>
      </c>
      <c r="W28" s="178" t="e">
        <f t="shared" si="2"/>
        <v>#REF!</v>
      </c>
    </row>
    <row r="29" spans="1:23" ht="26" customHeight="1" x14ac:dyDescent="0.55000000000000004">
      <c r="A29" s="173">
        <v>28</v>
      </c>
      <c r="B29" s="174" t="str">
        <f>'P. MAYORES'!T36</f>
        <v xml:space="preserve"> </v>
      </c>
      <c r="C29" s="174">
        <f>'P. MAYORES'!B36</f>
        <v>0</v>
      </c>
      <c r="D29" s="174">
        <f>'P. MAYORES'!C36</f>
        <v>0</v>
      </c>
      <c r="E29" s="176">
        <f>'P. MAYORES'!D36</f>
        <v>0</v>
      </c>
      <c r="F29" s="183">
        <f>'P. MAYORES'!E36</f>
        <v>0</v>
      </c>
      <c r="G29" s="181" t="str">
        <f>'P. MAYORES'!W36</f>
        <v/>
      </c>
      <c r="H29" s="177">
        <f>'P. MAYORES'!I36</f>
        <v>0</v>
      </c>
      <c r="I29" s="182">
        <f>'P. MAYORES'!J36</f>
        <v>0</v>
      </c>
      <c r="J29" s="185" t="str">
        <f>'P. MAYORES'!K36</f>
        <v/>
      </c>
      <c r="K29" s="178">
        <f>'P. MAYORES'!L36</f>
        <v>0</v>
      </c>
      <c r="L29" s="178">
        <f>'P. MAYORES'!M36</f>
        <v>0</v>
      </c>
      <c r="M29" s="178">
        <f>'P. MAYORES'!N36</f>
        <v>0</v>
      </c>
      <c r="N29" s="178">
        <f>'P. MAYORES'!O36</f>
        <v>0</v>
      </c>
      <c r="O29" s="178">
        <f>'P. MAYORES'!P36</f>
        <v>0</v>
      </c>
      <c r="P29" s="178">
        <f>'P. MAYORES'!Q36</f>
        <v>0</v>
      </c>
      <c r="Q29" s="178">
        <f>'P. MAYORES'!R36</f>
        <v>0</v>
      </c>
      <c r="R29" s="178" t="e">
        <f>'P. MAYORES'!#REF!</f>
        <v>#REF!</v>
      </c>
      <c r="S29" s="178" t="e">
        <f>'P. MAYORES'!#REF!</f>
        <v>#REF!</v>
      </c>
      <c r="T29" s="178" t="e">
        <f>'P. MAYORES'!#REF!</f>
        <v>#REF!</v>
      </c>
      <c r="U29" s="178">
        <f t="shared" si="0"/>
        <v>0</v>
      </c>
      <c r="V29" s="178">
        <f t="shared" si="1"/>
        <v>0</v>
      </c>
      <c r="W29" s="178" t="e">
        <f t="shared" si="2"/>
        <v>#REF!</v>
      </c>
    </row>
    <row r="30" spans="1:23" ht="26" customHeight="1" x14ac:dyDescent="0.55000000000000004">
      <c r="A30" s="173">
        <v>29</v>
      </c>
      <c r="B30" s="174" t="str">
        <f>'P. MAYORES'!T37</f>
        <v xml:space="preserve"> </v>
      </c>
      <c r="C30" s="174">
        <f>'P. MAYORES'!B37</f>
        <v>0</v>
      </c>
      <c r="D30" s="174">
        <f>'P. MAYORES'!C37</f>
        <v>0</v>
      </c>
      <c r="E30" s="176">
        <f>'P. MAYORES'!D37</f>
        <v>0</v>
      </c>
      <c r="F30" s="183">
        <f>'P. MAYORES'!E37</f>
        <v>0</v>
      </c>
      <c r="G30" s="181" t="str">
        <f>'P. MAYORES'!W37</f>
        <v/>
      </c>
      <c r="H30" s="177">
        <f>'P. MAYORES'!I37</f>
        <v>0</v>
      </c>
      <c r="I30" s="182">
        <f>'P. MAYORES'!J37</f>
        <v>0</v>
      </c>
      <c r="J30" s="185" t="str">
        <f>'P. MAYORES'!K37</f>
        <v/>
      </c>
      <c r="K30" s="178">
        <f>'P. MAYORES'!L37</f>
        <v>0</v>
      </c>
      <c r="L30" s="178">
        <f>'P. MAYORES'!M37</f>
        <v>0</v>
      </c>
      <c r="M30" s="178">
        <f>'P. MAYORES'!N37</f>
        <v>0</v>
      </c>
      <c r="N30" s="178">
        <f>'P. MAYORES'!O37</f>
        <v>0</v>
      </c>
      <c r="O30" s="178">
        <f>'P. MAYORES'!P37</f>
        <v>0</v>
      </c>
      <c r="P30" s="178">
        <f>'P. MAYORES'!Q37</f>
        <v>0</v>
      </c>
      <c r="Q30" s="178">
        <f>'P. MAYORES'!R37</f>
        <v>0</v>
      </c>
      <c r="R30" s="178" t="e">
        <f>'P. MAYORES'!#REF!</f>
        <v>#REF!</v>
      </c>
      <c r="S30" s="178" t="e">
        <f>'P. MAYORES'!#REF!</f>
        <v>#REF!</v>
      </c>
      <c r="T30" s="178" t="e">
        <f>'P. MAYORES'!#REF!</f>
        <v>#REF!</v>
      </c>
      <c r="U30" s="178">
        <f t="shared" si="0"/>
        <v>0</v>
      </c>
      <c r="V30" s="178">
        <f t="shared" si="1"/>
        <v>0</v>
      </c>
      <c r="W30" s="178" t="e">
        <f t="shared" si="2"/>
        <v>#REF!</v>
      </c>
    </row>
    <row r="31" spans="1:23" ht="26" customHeight="1" x14ac:dyDescent="0.55000000000000004">
      <c r="A31" s="173">
        <v>30</v>
      </c>
      <c r="B31" s="174" t="str">
        <f>'P. MAYORES'!T38</f>
        <v xml:space="preserve"> </v>
      </c>
      <c r="C31" s="174">
        <f>'P. MAYORES'!B38</f>
        <v>0</v>
      </c>
      <c r="D31" s="174">
        <f>'P. MAYORES'!C38</f>
        <v>0</v>
      </c>
      <c r="E31" s="176">
        <f>'P. MAYORES'!D38</f>
        <v>0</v>
      </c>
      <c r="F31" s="183">
        <f>'P. MAYORES'!E38</f>
        <v>0</v>
      </c>
      <c r="G31" s="181" t="str">
        <f>'P. MAYORES'!W38</f>
        <v/>
      </c>
      <c r="H31" s="177">
        <f>'P. MAYORES'!I38</f>
        <v>0</v>
      </c>
      <c r="I31" s="182">
        <f>'P. MAYORES'!J38</f>
        <v>0</v>
      </c>
      <c r="J31" s="185" t="str">
        <f>'P. MAYORES'!K38</f>
        <v/>
      </c>
      <c r="K31" s="178">
        <f>'P. MAYORES'!L38</f>
        <v>0</v>
      </c>
      <c r="L31" s="178">
        <f>'P. MAYORES'!M38</f>
        <v>0</v>
      </c>
      <c r="M31" s="178">
        <f>'P. MAYORES'!N38</f>
        <v>0</v>
      </c>
      <c r="N31" s="178">
        <f>'P. MAYORES'!O38</f>
        <v>0</v>
      </c>
      <c r="O31" s="178">
        <f>'P. MAYORES'!P38</f>
        <v>0</v>
      </c>
      <c r="P31" s="178">
        <f>'P. MAYORES'!Q38</f>
        <v>0</v>
      </c>
      <c r="Q31" s="178">
        <f>'P. MAYORES'!R38</f>
        <v>0</v>
      </c>
      <c r="R31" s="178" t="e">
        <f>'P. MAYORES'!#REF!</f>
        <v>#REF!</v>
      </c>
      <c r="S31" s="178" t="e">
        <f>'P. MAYORES'!#REF!</f>
        <v>#REF!</v>
      </c>
      <c r="T31" s="178" t="e">
        <f>'P. MAYORES'!#REF!</f>
        <v>#REF!</v>
      </c>
      <c r="U31" s="178">
        <f t="shared" si="0"/>
        <v>0</v>
      </c>
      <c r="V31" s="178">
        <f t="shared" si="1"/>
        <v>0</v>
      </c>
      <c r="W31" s="178" t="e">
        <f t="shared" si="2"/>
        <v>#REF!</v>
      </c>
    </row>
    <row r="32" spans="1:23" ht="26" customHeight="1" x14ac:dyDescent="0.55000000000000004">
      <c r="A32" s="173">
        <v>31</v>
      </c>
      <c r="B32" s="174" t="str">
        <f>'P. MAYORES'!T39</f>
        <v xml:space="preserve"> </v>
      </c>
      <c r="C32" s="174">
        <f>'P. MAYORES'!B39</f>
        <v>0</v>
      </c>
      <c r="D32" s="174">
        <f>'P. MAYORES'!C39</f>
        <v>0</v>
      </c>
      <c r="E32" s="176">
        <f>'P. MAYORES'!D39</f>
        <v>0</v>
      </c>
      <c r="F32" s="183">
        <f>'P. MAYORES'!E39</f>
        <v>0</v>
      </c>
      <c r="G32" s="181" t="str">
        <f>'P. MAYORES'!W39</f>
        <v/>
      </c>
      <c r="H32" s="177">
        <f>'P. MAYORES'!I39</f>
        <v>0</v>
      </c>
      <c r="I32" s="182">
        <f>'P. MAYORES'!J39</f>
        <v>0</v>
      </c>
      <c r="J32" s="185" t="str">
        <f>'P. MAYORES'!K39</f>
        <v/>
      </c>
      <c r="K32" s="178">
        <f>'P. MAYORES'!L39</f>
        <v>0</v>
      </c>
      <c r="L32" s="178">
        <f>'P. MAYORES'!M39</f>
        <v>0</v>
      </c>
      <c r="M32" s="178">
        <f>'P. MAYORES'!N39</f>
        <v>0</v>
      </c>
      <c r="N32" s="178">
        <f>'P. MAYORES'!O39</f>
        <v>0</v>
      </c>
      <c r="O32" s="178">
        <f>'P. MAYORES'!P39</f>
        <v>0</v>
      </c>
      <c r="P32" s="178">
        <f>'P. MAYORES'!Q39</f>
        <v>0</v>
      </c>
      <c r="Q32" s="178">
        <f>'P. MAYORES'!R39</f>
        <v>0</v>
      </c>
      <c r="R32" s="178" t="e">
        <f>'P. MAYORES'!#REF!</f>
        <v>#REF!</v>
      </c>
      <c r="S32" s="178" t="e">
        <f>'P. MAYORES'!#REF!</f>
        <v>#REF!</v>
      </c>
      <c r="T32" s="178" t="e">
        <f>'P. MAYORES'!#REF!</f>
        <v>#REF!</v>
      </c>
      <c r="U32" s="178">
        <f t="shared" si="0"/>
        <v>0</v>
      </c>
      <c r="V32" s="178">
        <f t="shared" si="1"/>
        <v>0</v>
      </c>
      <c r="W32" s="178" t="e">
        <f t="shared" si="2"/>
        <v>#REF!</v>
      </c>
    </row>
    <row r="33" spans="1:23" ht="26" customHeight="1" x14ac:dyDescent="0.55000000000000004">
      <c r="A33" s="173">
        <v>32</v>
      </c>
      <c r="B33" s="174" t="str">
        <f>'P. MAYORES'!T40</f>
        <v xml:space="preserve"> </v>
      </c>
      <c r="C33" s="174">
        <f>'P. MAYORES'!B40</f>
        <v>0</v>
      </c>
      <c r="D33" s="174">
        <f>'P. MAYORES'!C40</f>
        <v>0</v>
      </c>
      <c r="E33" s="176">
        <f>'P. MAYORES'!D40</f>
        <v>0</v>
      </c>
      <c r="F33" s="183">
        <f>'P. MAYORES'!E40</f>
        <v>0</v>
      </c>
      <c r="G33" s="181" t="str">
        <f>'P. MAYORES'!W40</f>
        <v/>
      </c>
      <c r="H33" s="177">
        <f>'P. MAYORES'!I40</f>
        <v>0</v>
      </c>
      <c r="I33" s="182">
        <f>'P. MAYORES'!J40</f>
        <v>0</v>
      </c>
      <c r="J33" s="185" t="str">
        <f>'P. MAYORES'!K40</f>
        <v/>
      </c>
      <c r="K33" s="178">
        <f>'P. MAYORES'!L40</f>
        <v>0</v>
      </c>
      <c r="L33" s="178">
        <f>'P. MAYORES'!M40</f>
        <v>0</v>
      </c>
      <c r="M33" s="178">
        <f>'P. MAYORES'!N40</f>
        <v>0</v>
      </c>
      <c r="N33" s="178">
        <f>'P. MAYORES'!O40</f>
        <v>0</v>
      </c>
      <c r="O33" s="178">
        <f>'P. MAYORES'!P40</f>
        <v>0</v>
      </c>
      <c r="P33" s="178">
        <f>'P. MAYORES'!Q40</f>
        <v>0</v>
      </c>
      <c r="Q33" s="178">
        <f>'P. MAYORES'!R40</f>
        <v>0</v>
      </c>
      <c r="R33" s="178" t="e">
        <f>'P. MAYORES'!#REF!</f>
        <v>#REF!</v>
      </c>
      <c r="S33" s="178" t="e">
        <f>'P. MAYORES'!#REF!</f>
        <v>#REF!</v>
      </c>
      <c r="T33" s="178" t="e">
        <f>'P. MAYORES'!#REF!</f>
        <v>#REF!</v>
      </c>
      <c r="U33" s="178">
        <f t="shared" si="0"/>
        <v>0</v>
      </c>
      <c r="V33" s="178">
        <f t="shared" si="1"/>
        <v>0</v>
      </c>
      <c r="W33" s="178" t="e">
        <f t="shared" si="2"/>
        <v>#REF!</v>
      </c>
    </row>
    <row r="34" spans="1:23" ht="26" customHeight="1" x14ac:dyDescent="0.55000000000000004">
      <c r="A34" s="173">
        <v>33</v>
      </c>
      <c r="B34" s="174" t="str">
        <f>'P. MAYORES'!T41</f>
        <v xml:space="preserve"> </v>
      </c>
      <c r="C34" s="174">
        <f>'P. MAYORES'!B41</f>
        <v>0</v>
      </c>
      <c r="D34" s="174">
        <f>'P. MAYORES'!C41</f>
        <v>0</v>
      </c>
      <c r="E34" s="176">
        <f>'P. MAYORES'!D41</f>
        <v>0</v>
      </c>
      <c r="F34" s="183">
        <f>'P. MAYORES'!E41</f>
        <v>0</v>
      </c>
      <c r="G34" s="181" t="str">
        <f>'P. MAYORES'!W41</f>
        <v/>
      </c>
      <c r="H34" s="177">
        <f>'P. MAYORES'!I41</f>
        <v>0</v>
      </c>
      <c r="I34" s="182">
        <f>'P. MAYORES'!J41</f>
        <v>0</v>
      </c>
      <c r="J34" s="185" t="str">
        <f>'P. MAYORES'!K41</f>
        <v/>
      </c>
      <c r="K34" s="178">
        <f>'P. MAYORES'!L41</f>
        <v>0</v>
      </c>
      <c r="L34" s="178">
        <f>'P. MAYORES'!M41</f>
        <v>0</v>
      </c>
      <c r="M34" s="178">
        <f>'P. MAYORES'!N41</f>
        <v>0</v>
      </c>
      <c r="N34" s="178">
        <f>'P. MAYORES'!O41</f>
        <v>0</v>
      </c>
      <c r="O34" s="178">
        <f>'P. MAYORES'!P41</f>
        <v>0</v>
      </c>
      <c r="P34" s="178">
        <f>'P. MAYORES'!Q41</f>
        <v>0</v>
      </c>
      <c r="Q34" s="178">
        <f>'P. MAYORES'!R41</f>
        <v>0</v>
      </c>
      <c r="R34" s="178" t="e">
        <f>'P. MAYORES'!#REF!</f>
        <v>#REF!</v>
      </c>
      <c r="S34" s="178" t="e">
        <f>'P. MAYORES'!#REF!</f>
        <v>#REF!</v>
      </c>
      <c r="T34" s="178" t="e">
        <f>'P. MAYORES'!#REF!</f>
        <v>#REF!</v>
      </c>
      <c r="U34" s="178">
        <f t="shared" si="0"/>
        <v>0</v>
      </c>
      <c r="V34" s="178">
        <f t="shared" si="1"/>
        <v>0</v>
      </c>
      <c r="W34" s="178" t="e">
        <f t="shared" si="2"/>
        <v>#REF!</v>
      </c>
    </row>
    <row r="35" spans="1:23" ht="26" customHeight="1" x14ac:dyDescent="0.55000000000000004">
      <c r="A35" s="173">
        <v>34</v>
      </c>
      <c r="B35" s="174" t="str">
        <f>'P. MAYORES'!T42</f>
        <v xml:space="preserve"> </v>
      </c>
      <c r="C35" s="174">
        <f>'P. MAYORES'!B42</f>
        <v>0</v>
      </c>
      <c r="D35" s="174">
        <f>'P. MAYORES'!C42</f>
        <v>0</v>
      </c>
      <c r="E35" s="176">
        <f>'P. MAYORES'!D42</f>
        <v>0</v>
      </c>
      <c r="F35" s="183">
        <f>'P. MAYORES'!E42</f>
        <v>0</v>
      </c>
      <c r="G35" s="181" t="str">
        <f>'P. MAYORES'!W42</f>
        <v/>
      </c>
      <c r="H35" s="177">
        <f>'P. MAYORES'!I42</f>
        <v>0</v>
      </c>
      <c r="I35" s="182">
        <f>'P. MAYORES'!J42</f>
        <v>0</v>
      </c>
      <c r="J35" s="185" t="str">
        <f>'P. MAYORES'!K42</f>
        <v/>
      </c>
      <c r="K35" s="178">
        <f>'P. MAYORES'!L42</f>
        <v>0</v>
      </c>
      <c r="L35" s="178">
        <f>'P. MAYORES'!M42</f>
        <v>0</v>
      </c>
      <c r="M35" s="178">
        <f>'P. MAYORES'!N42</f>
        <v>0</v>
      </c>
      <c r="N35" s="178">
        <f>'P. MAYORES'!O42</f>
        <v>0</v>
      </c>
      <c r="O35" s="178">
        <f>'P. MAYORES'!P42</f>
        <v>0</v>
      </c>
      <c r="P35" s="178">
        <f>'P. MAYORES'!Q42</f>
        <v>0</v>
      </c>
      <c r="Q35" s="178">
        <f>'P. MAYORES'!R42</f>
        <v>0</v>
      </c>
      <c r="R35" s="178" t="e">
        <f>'P. MAYORES'!#REF!</f>
        <v>#REF!</v>
      </c>
      <c r="S35" s="178" t="e">
        <f>'P. MAYORES'!#REF!</f>
        <v>#REF!</v>
      </c>
      <c r="T35" s="178" t="e">
        <f>'P. MAYORES'!#REF!</f>
        <v>#REF!</v>
      </c>
      <c r="U35" s="178">
        <f t="shared" si="0"/>
        <v>0</v>
      </c>
      <c r="V35" s="178">
        <f t="shared" si="1"/>
        <v>0</v>
      </c>
      <c r="W35" s="178" t="e">
        <f t="shared" si="2"/>
        <v>#REF!</v>
      </c>
    </row>
    <row r="36" spans="1:23" ht="26" customHeight="1" x14ac:dyDescent="0.55000000000000004">
      <c r="A36" s="173">
        <v>35</v>
      </c>
      <c r="B36" s="174" t="str">
        <f>'P. MAYORES'!T43</f>
        <v xml:space="preserve"> </v>
      </c>
      <c r="C36" s="174">
        <f>'P. MAYORES'!B43</f>
        <v>0</v>
      </c>
      <c r="D36" s="174">
        <f>'P. MAYORES'!C43</f>
        <v>0</v>
      </c>
      <c r="E36" s="176">
        <f>'P. MAYORES'!D43</f>
        <v>0</v>
      </c>
      <c r="F36" s="183">
        <f>'P. MAYORES'!E43</f>
        <v>0</v>
      </c>
      <c r="G36" s="181" t="str">
        <f>'P. MAYORES'!W43</f>
        <v/>
      </c>
      <c r="H36" s="177">
        <f>'P. MAYORES'!I43</f>
        <v>0</v>
      </c>
      <c r="I36" s="182">
        <f>'P. MAYORES'!J43</f>
        <v>0</v>
      </c>
      <c r="J36" s="185" t="str">
        <f>'P. MAYORES'!K43</f>
        <v/>
      </c>
      <c r="K36" s="178">
        <f>'P. MAYORES'!L43</f>
        <v>0</v>
      </c>
      <c r="L36" s="178">
        <f>'P. MAYORES'!M43</f>
        <v>0</v>
      </c>
      <c r="M36" s="178">
        <f>'P. MAYORES'!N43</f>
        <v>0</v>
      </c>
      <c r="N36" s="178">
        <f>'P. MAYORES'!O43</f>
        <v>0</v>
      </c>
      <c r="O36" s="178">
        <f>'P. MAYORES'!P43</f>
        <v>0</v>
      </c>
      <c r="P36" s="178">
        <f>'P. MAYORES'!Q43</f>
        <v>0</v>
      </c>
      <c r="Q36" s="178">
        <f>'P. MAYORES'!R43</f>
        <v>0</v>
      </c>
      <c r="R36" s="178" t="e">
        <f>'P. MAYORES'!#REF!</f>
        <v>#REF!</v>
      </c>
      <c r="S36" s="178" t="e">
        <f>'P. MAYORES'!#REF!</f>
        <v>#REF!</v>
      </c>
      <c r="T36" s="178" t="e">
        <f>'P. MAYORES'!#REF!</f>
        <v>#REF!</v>
      </c>
      <c r="U36" s="178">
        <f t="shared" si="0"/>
        <v>0</v>
      </c>
      <c r="V36" s="178">
        <f t="shared" si="1"/>
        <v>0</v>
      </c>
      <c r="W36" s="178" t="e">
        <f t="shared" si="2"/>
        <v>#REF!</v>
      </c>
    </row>
    <row r="37" spans="1:23" ht="26" customHeight="1" x14ac:dyDescent="0.55000000000000004">
      <c r="A37" s="173">
        <v>36</v>
      </c>
      <c r="B37" s="174" t="str">
        <f>'P. MAYORES'!T44</f>
        <v xml:space="preserve"> </v>
      </c>
      <c r="C37" s="174">
        <f>'P. MAYORES'!B44</f>
        <v>0</v>
      </c>
      <c r="D37" s="174">
        <f>'P. MAYORES'!C44</f>
        <v>0</v>
      </c>
      <c r="E37" s="176">
        <f>'P. MAYORES'!D44</f>
        <v>0</v>
      </c>
      <c r="F37" s="183">
        <f>'P. MAYORES'!E44</f>
        <v>0</v>
      </c>
      <c r="G37" s="181" t="str">
        <f>'P. MAYORES'!W44</f>
        <v/>
      </c>
      <c r="H37" s="177">
        <f>'P. MAYORES'!I44</f>
        <v>0</v>
      </c>
      <c r="I37" s="182">
        <f>'P. MAYORES'!J44</f>
        <v>0</v>
      </c>
      <c r="J37" s="185" t="str">
        <f>'P. MAYORES'!K44</f>
        <v/>
      </c>
      <c r="K37" s="178">
        <f>'P. MAYORES'!L44</f>
        <v>0</v>
      </c>
      <c r="L37" s="178">
        <f>'P. MAYORES'!M44</f>
        <v>0</v>
      </c>
      <c r="M37" s="178">
        <f>'P. MAYORES'!N44</f>
        <v>0</v>
      </c>
      <c r="N37" s="178">
        <f>'P. MAYORES'!O44</f>
        <v>0</v>
      </c>
      <c r="O37" s="178">
        <f>'P. MAYORES'!P44</f>
        <v>0</v>
      </c>
      <c r="P37" s="178">
        <f>'P. MAYORES'!Q44</f>
        <v>0</v>
      </c>
      <c r="Q37" s="178">
        <f>'P. MAYORES'!R44</f>
        <v>0</v>
      </c>
      <c r="R37" s="178" t="e">
        <f>'P. MAYORES'!#REF!</f>
        <v>#REF!</v>
      </c>
      <c r="S37" s="178" t="e">
        <f>'P. MAYORES'!#REF!</f>
        <v>#REF!</v>
      </c>
      <c r="T37" s="178" t="e">
        <f>'P. MAYORES'!#REF!</f>
        <v>#REF!</v>
      </c>
      <c r="U37" s="178">
        <f t="shared" si="0"/>
        <v>0</v>
      </c>
      <c r="V37" s="178">
        <f t="shared" si="1"/>
        <v>0</v>
      </c>
      <c r="W37" s="178" t="e">
        <f t="shared" si="2"/>
        <v>#REF!</v>
      </c>
    </row>
    <row r="38" spans="1:23" ht="26" customHeight="1" x14ac:dyDescent="0.55000000000000004">
      <c r="A38" s="173">
        <v>37</v>
      </c>
      <c r="B38" s="174" t="str">
        <f>'P. MAYORES'!T45</f>
        <v xml:space="preserve"> </v>
      </c>
      <c r="C38" s="174">
        <f>'P. MAYORES'!B45</f>
        <v>0</v>
      </c>
      <c r="D38" s="174">
        <f>'P. MAYORES'!C45</f>
        <v>0</v>
      </c>
      <c r="E38" s="176">
        <f>'P. MAYORES'!D45</f>
        <v>0</v>
      </c>
      <c r="F38" s="183">
        <f>'P. MAYORES'!E45</f>
        <v>0</v>
      </c>
      <c r="G38" s="181" t="str">
        <f>'P. MAYORES'!W45</f>
        <v/>
      </c>
      <c r="H38" s="177">
        <f>'P. MAYORES'!I45</f>
        <v>0</v>
      </c>
      <c r="I38" s="182">
        <f>'P. MAYORES'!J45</f>
        <v>0</v>
      </c>
      <c r="J38" s="185" t="str">
        <f>'P. MAYORES'!K45</f>
        <v/>
      </c>
      <c r="K38" s="178">
        <f>'P. MAYORES'!L45</f>
        <v>0</v>
      </c>
      <c r="L38" s="178">
        <f>'P. MAYORES'!M45</f>
        <v>0</v>
      </c>
      <c r="M38" s="178">
        <f>'P. MAYORES'!N45</f>
        <v>0</v>
      </c>
      <c r="N38" s="178">
        <f>'P. MAYORES'!O45</f>
        <v>0</v>
      </c>
      <c r="O38" s="178">
        <f>'P. MAYORES'!P45</f>
        <v>0</v>
      </c>
      <c r="P38" s="178">
        <f>'P. MAYORES'!Q45</f>
        <v>0</v>
      </c>
      <c r="Q38" s="178">
        <f>'P. MAYORES'!R45</f>
        <v>0</v>
      </c>
      <c r="R38" s="178" t="e">
        <f>'P. MAYORES'!#REF!</f>
        <v>#REF!</v>
      </c>
      <c r="S38" s="178" t="e">
        <f>'P. MAYORES'!#REF!</f>
        <v>#REF!</v>
      </c>
      <c r="T38" s="178" t="e">
        <f>'P. MAYORES'!#REF!</f>
        <v>#REF!</v>
      </c>
      <c r="U38" s="178">
        <f t="shared" si="0"/>
        <v>0</v>
      </c>
      <c r="V38" s="178">
        <f t="shared" si="1"/>
        <v>0</v>
      </c>
      <c r="W38" s="178" t="e">
        <f t="shared" si="2"/>
        <v>#REF!</v>
      </c>
    </row>
    <row r="39" spans="1:23" ht="26" customHeight="1" x14ac:dyDescent="0.55000000000000004">
      <c r="A39" s="173">
        <v>38</v>
      </c>
      <c r="B39" s="174" t="str">
        <f>'P. MAYORES'!T46</f>
        <v xml:space="preserve"> </v>
      </c>
      <c r="C39" s="174">
        <f>'P. MAYORES'!B46</f>
        <v>0</v>
      </c>
      <c r="D39" s="174">
        <f>'P. MAYORES'!C46</f>
        <v>0</v>
      </c>
      <c r="E39" s="176">
        <f>'P. MAYORES'!D46</f>
        <v>0</v>
      </c>
      <c r="F39" s="183">
        <f>'P. MAYORES'!E46</f>
        <v>0</v>
      </c>
      <c r="G39" s="181" t="str">
        <f>'P. MAYORES'!W46</f>
        <v/>
      </c>
      <c r="H39" s="177">
        <f>'P. MAYORES'!I46</f>
        <v>0</v>
      </c>
      <c r="I39" s="182">
        <f>'P. MAYORES'!J46</f>
        <v>0</v>
      </c>
      <c r="J39" s="185" t="str">
        <f>'P. MAYORES'!K46</f>
        <v/>
      </c>
      <c r="K39" s="178">
        <f>'P. MAYORES'!L46</f>
        <v>0</v>
      </c>
      <c r="L39" s="178">
        <f>'P. MAYORES'!M46</f>
        <v>0</v>
      </c>
      <c r="M39" s="178">
        <f>'P. MAYORES'!N46</f>
        <v>0</v>
      </c>
      <c r="N39" s="178">
        <f>'P. MAYORES'!O46</f>
        <v>0</v>
      </c>
      <c r="O39" s="178">
        <f>'P. MAYORES'!P46</f>
        <v>0</v>
      </c>
      <c r="P39" s="178">
        <f>'P. MAYORES'!Q46</f>
        <v>0</v>
      </c>
      <c r="Q39" s="178">
        <f>'P. MAYORES'!R46</f>
        <v>0</v>
      </c>
      <c r="R39" s="178" t="e">
        <f>'P. MAYORES'!#REF!</f>
        <v>#REF!</v>
      </c>
      <c r="S39" s="178" t="e">
        <f>'P. MAYORES'!#REF!</f>
        <v>#REF!</v>
      </c>
      <c r="T39" s="178" t="e">
        <f>'P. MAYORES'!#REF!</f>
        <v>#REF!</v>
      </c>
      <c r="U39" s="178">
        <f t="shared" si="0"/>
        <v>0</v>
      </c>
      <c r="V39" s="178">
        <f t="shared" si="1"/>
        <v>0</v>
      </c>
      <c r="W39" s="178" t="e">
        <f t="shared" si="2"/>
        <v>#REF!</v>
      </c>
    </row>
    <row r="40" spans="1:23" ht="26" customHeight="1" x14ac:dyDescent="0.55000000000000004">
      <c r="A40" s="173">
        <v>39</v>
      </c>
      <c r="B40" s="174" t="str">
        <f>'P. MAYORES'!T47</f>
        <v xml:space="preserve"> </v>
      </c>
      <c r="C40" s="174">
        <f>'P. MAYORES'!B47</f>
        <v>0</v>
      </c>
      <c r="D40" s="174">
        <f>'P. MAYORES'!C47</f>
        <v>0</v>
      </c>
      <c r="E40" s="176">
        <f>'P. MAYORES'!D47</f>
        <v>0</v>
      </c>
      <c r="F40" s="183">
        <f>'P. MAYORES'!E47</f>
        <v>0</v>
      </c>
      <c r="G40" s="181" t="str">
        <f>'P. MAYORES'!W47</f>
        <v/>
      </c>
      <c r="H40" s="177">
        <f>'P. MAYORES'!I47</f>
        <v>0</v>
      </c>
      <c r="I40" s="182">
        <f>'P. MAYORES'!J47</f>
        <v>0</v>
      </c>
      <c r="J40" s="185" t="str">
        <f>'P. MAYORES'!K47</f>
        <v/>
      </c>
      <c r="K40" s="178">
        <f>'P. MAYORES'!L47</f>
        <v>0</v>
      </c>
      <c r="L40" s="178">
        <f>'P. MAYORES'!M47</f>
        <v>0</v>
      </c>
      <c r="M40" s="178">
        <f>'P. MAYORES'!N47</f>
        <v>0</v>
      </c>
      <c r="N40" s="178">
        <f>'P. MAYORES'!O47</f>
        <v>0</v>
      </c>
      <c r="O40" s="178">
        <f>'P. MAYORES'!P47</f>
        <v>0</v>
      </c>
      <c r="P40" s="178">
        <f>'P. MAYORES'!Q47</f>
        <v>0</v>
      </c>
      <c r="Q40" s="178">
        <f>'P. MAYORES'!R47</f>
        <v>0</v>
      </c>
      <c r="R40" s="178" t="e">
        <f>'P. MAYORES'!#REF!</f>
        <v>#REF!</v>
      </c>
      <c r="S40" s="178" t="e">
        <f>'P. MAYORES'!#REF!</f>
        <v>#REF!</v>
      </c>
      <c r="T40" s="178" t="e">
        <f>'P. MAYORES'!#REF!</f>
        <v>#REF!</v>
      </c>
      <c r="U40" s="178">
        <f t="shared" si="0"/>
        <v>0</v>
      </c>
      <c r="V40" s="178">
        <f t="shared" si="1"/>
        <v>0</v>
      </c>
      <c r="W40" s="178" t="e">
        <f t="shared" si="2"/>
        <v>#REF!</v>
      </c>
    </row>
    <row r="41" spans="1:23" ht="26" customHeight="1" x14ac:dyDescent="0.55000000000000004">
      <c r="A41" s="173">
        <v>40</v>
      </c>
      <c r="B41" s="174" t="str">
        <f>'P. MAYORES'!T48</f>
        <v xml:space="preserve"> </v>
      </c>
      <c r="C41" s="174">
        <f>'P. MAYORES'!B48</f>
        <v>0</v>
      </c>
      <c r="D41" s="174">
        <f>'P. MAYORES'!C48</f>
        <v>0</v>
      </c>
      <c r="E41" s="176">
        <f>'P. MAYORES'!D48</f>
        <v>0</v>
      </c>
      <c r="F41" s="183">
        <f>'P. MAYORES'!E48</f>
        <v>0</v>
      </c>
      <c r="G41" s="181" t="str">
        <f>'P. MAYORES'!W48</f>
        <v/>
      </c>
      <c r="H41" s="177">
        <f>'P. MAYORES'!I48</f>
        <v>0</v>
      </c>
      <c r="I41" s="182">
        <f>'P. MAYORES'!J48</f>
        <v>0</v>
      </c>
      <c r="J41" s="185" t="str">
        <f>'P. MAYORES'!K48</f>
        <v/>
      </c>
      <c r="K41" s="178">
        <f>'P. MAYORES'!L48</f>
        <v>0</v>
      </c>
      <c r="L41" s="178">
        <f>'P. MAYORES'!M48</f>
        <v>0</v>
      </c>
      <c r="M41" s="178">
        <f>'P. MAYORES'!N48</f>
        <v>0</v>
      </c>
      <c r="N41" s="178">
        <f>'P. MAYORES'!O48</f>
        <v>0</v>
      </c>
      <c r="O41" s="178">
        <f>'P. MAYORES'!P48</f>
        <v>0</v>
      </c>
      <c r="P41" s="178">
        <f>'P. MAYORES'!Q48</f>
        <v>0</v>
      </c>
      <c r="Q41" s="178">
        <f>'P. MAYORES'!R48</f>
        <v>0</v>
      </c>
      <c r="R41" s="178" t="e">
        <f>'P. MAYORES'!#REF!</f>
        <v>#REF!</v>
      </c>
      <c r="S41" s="178" t="e">
        <f>'P. MAYORES'!#REF!</f>
        <v>#REF!</v>
      </c>
      <c r="T41" s="178" t="e">
        <f>'P. MAYORES'!#REF!</f>
        <v>#REF!</v>
      </c>
      <c r="U41" s="178">
        <f t="shared" si="0"/>
        <v>0</v>
      </c>
      <c r="V41" s="178">
        <f t="shared" si="1"/>
        <v>0</v>
      </c>
      <c r="W41" s="178" t="e">
        <f t="shared" si="2"/>
        <v>#REF!</v>
      </c>
    </row>
    <row r="42" spans="1:23" ht="15.75" customHeight="1" x14ac:dyDescent="0.55000000000000004">
      <c r="K42" s="180"/>
    </row>
    <row r="43" spans="1:23" ht="15.75" customHeight="1" x14ac:dyDescent="0.55000000000000004">
      <c r="K43" s="180"/>
    </row>
    <row r="44" spans="1:23" ht="15.75" customHeight="1" x14ac:dyDescent="0.55000000000000004">
      <c r="K44" s="180"/>
    </row>
    <row r="45" spans="1:23" ht="15.75" customHeight="1" x14ac:dyDescent="0.55000000000000004">
      <c r="K45" s="180"/>
    </row>
    <row r="46" spans="1:23" ht="15.75" customHeight="1" x14ac:dyDescent="0.55000000000000004">
      <c r="K46" s="180"/>
    </row>
    <row r="47" spans="1:23" ht="15.75" customHeight="1" x14ac:dyDescent="0.55000000000000004">
      <c r="K47" s="180"/>
    </row>
    <row r="48" spans="1:23" ht="15.75" customHeight="1" x14ac:dyDescent="0.55000000000000004">
      <c r="K48" s="180"/>
    </row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</sheetData>
  <sheetProtection algorithmName="SHA-512" hashValue="TD+bCuelYF/jybQ9iCFroyNWcilgbltaGobztMVpMk3pyglJvgV2yTeUtg0/xEU/9rjYmQC/1mSHgRfN7qWNIw==" saltValue="8JVvz/L5HrsbtbRgBG9WAg==" spinCount="100000" sheet="1" selectLockedCells="1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02AB-7E1E-43FF-976F-7E78DA424C31}">
  <sheetPr codeName="Sheet3"/>
  <dimension ref="A1:B32"/>
  <sheetViews>
    <sheetView workbookViewId="0">
      <selection activeCell="E9" sqref="E9"/>
    </sheetView>
  </sheetViews>
  <sheetFormatPr baseColWidth="10" defaultColWidth="11.53125" defaultRowHeight="14.25" x14ac:dyDescent="0.45"/>
  <sheetData>
    <row r="1" spans="1:2" x14ac:dyDescent="0.45">
      <c r="A1" s="2" t="s">
        <v>343</v>
      </c>
      <c r="B1" s="2" t="s">
        <v>346</v>
      </c>
    </row>
    <row r="2" spans="1:2" x14ac:dyDescent="0.45">
      <c r="A2" s="1">
        <v>1</v>
      </c>
      <c r="B2" s="1">
        <v>1</v>
      </c>
    </row>
    <row r="3" spans="1:2" x14ac:dyDescent="0.45">
      <c r="A3" s="1">
        <v>2</v>
      </c>
      <c r="B3" s="1">
        <v>2</v>
      </c>
    </row>
    <row r="4" spans="1:2" x14ac:dyDescent="0.45">
      <c r="A4" s="1">
        <v>3</v>
      </c>
      <c r="B4" s="1">
        <v>3</v>
      </c>
    </row>
    <row r="5" spans="1:2" x14ac:dyDescent="0.45">
      <c r="A5" s="1">
        <v>4</v>
      </c>
      <c r="B5" s="1">
        <v>4</v>
      </c>
    </row>
    <row r="6" spans="1:2" x14ac:dyDescent="0.45">
      <c r="A6" s="1">
        <v>5</v>
      </c>
      <c r="B6" s="1">
        <v>5</v>
      </c>
    </row>
    <row r="7" spans="1:2" x14ac:dyDescent="0.45">
      <c r="A7" s="1">
        <v>6</v>
      </c>
      <c r="B7" s="1">
        <v>6</v>
      </c>
    </row>
    <row r="8" spans="1:2" x14ac:dyDescent="0.45">
      <c r="A8" s="1">
        <v>7</v>
      </c>
      <c r="B8" s="1">
        <v>7</v>
      </c>
    </row>
    <row r="9" spans="1:2" x14ac:dyDescent="0.45">
      <c r="A9" s="1">
        <v>8</v>
      </c>
      <c r="B9" s="1">
        <v>8</v>
      </c>
    </row>
    <row r="10" spans="1:2" x14ac:dyDescent="0.45">
      <c r="A10" s="1">
        <v>9</v>
      </c>
      <c r="B10" s="1">
        <v>9</v>
      </c>
    </row>
    <row r="11" spans="1:2" x14ac:dyDescent="0.45">
      <c r="A11" s="1">
        <v>10</v>
      </c>
      <c r="B11" s="1">
        <v>10</v>
      </c>
    </row>
    <row r="12" spans="1:2" x14ac:dyDescent="0.45">
      <c r="A12" s="1">
        <v>11</v>
      </c>
      <c r="B12" s="1">
        <v>11</v>
      </c>
    </row>
    <row r="13" spans="1:2" x14ac:dyDescent="0.45">
      <c r="A13" s="1">
        <v>12</v>
      </c>
      <c r="B13" s="1">
        <v>12</v>
      </c>
    </row>
    <row r="14" spans="1:2" x14ac:dyDescent="0.45">
      <c r="A14" s="1">
        <v>13</v>
      </c>
    </row>
    <row r="15" spans="1:2" x14ac:dyDescent="0.45">
      <c r="A15" s="1">
        <v>14</v>
      </c>
    </row>
    <row r="16" spans="1:2" x14ac:dyDescent="0.45">
      <c r="A16" s="1">
        <v>15</v>
      </c>
    </row>
    <row r="17" spans="1:1" x14ac:dyDescent="0.45">
      <c r="A17" s="1">
        <v>16</v>
      </c>
    </row>
    <row r="18" spans="1:1" x14ac:dyDescent="0.45">
      <c r="A18" s="1">
        <v>17</v>
      </c>
    </row>
    <row r="19" spans="1:1" x14ac:dyDescent="0.45">
      <c r="A19" s="1">
        <v>18</v>
      </c>
    </row>
    <row r="20" spans="1:1" x14ac:dyDescent="0.45">
      <c r="A20" s="1">
        <v>19</v>
      </c>
    </row>
    <row r="21" spans="1:1" x14ac:dyDescent="0.45">
      <c r="A21" s="1">
        <v>20</v>
      </c>
    </row>
    <row r="22" spans="1:1" x14ac:dyDescent="0.45">
      <c r="A22" s="1">
        <v>21</v>
      </c>
    </row>
    <row r="23" spans="1:1" x14ac:dyDescent="0.45">
      <c r="A23" s="1">
        <v>22</v>
      </c>
    </row>
    <row r="24" spans="1:1" x14ac:dyDescent="0.45">
      <c r="A24" s="1">
        <v>23</v>
      </c>
    </row>
    <row r="25" spans="1:1" x14ac:dyDescent="0.45">
      <c r="A25" s="1">
        <v>24</v>
      </c>
    </row>
    <row r="26" spans="1:1" x14ac:dyDescent="0.45">
      <c r="A26" s="1">
        <v>25</v>
      </c>
    </row>
    <row r="27" spans="1:1" x14ac:dyDescent="0.45">
      <c r="A27" s="1">
        <v>26</v>
      </c>
    </row>
    <row r="28" spans="1:1" x14ac:dyDescent="0.45">
      <c r="A28" s="1">
        <v>27</v>
      </c>
    </row>
    <row r="29" spans="1:1" x14ac:dyDescent="0.45">
      <c r="A29" s="1">
        <v>28</v>
      </c>
    </row>
    <row r="30" spans="1:1" x14ac:dyDescent="0.45">
      <c r="A30" s="1">
        <v>29</v>
      </c>
    </row>
    <row r="31" spans="1:1" x14ac:dyDescent="0.45">
      <c r="A31" s="1">
        <v>30</v>
      </c>
    </row>
    <row r="32" spans="1:1" x14ac:dyDescent="0.45">
      <c r="A32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20FA-257C-45B4-9FA5-02B85CEFA950}">
  <dimension ref="A2:C269"/>
  <sheetViews>
    <sheetView workbookViewId="0">
      <selection activeCell="C15" sqref="C15"/>
    </sheetView>
  </sheetViews>
  <sheetFormatPr baseColWidth="10" defaultRowHeight="14.25" x14ac:dyDescent="0.45"/>
  <cols>
    <col min="1" max="1" width="21.6640625" customWidth="1"/>
    <col min="3" max="3" width="38.73046875" bestFit="1" customWidth="1"/>
    <col min="4" max="4" width="43.46484375" customWidth="1"/>
  </cols>
  <sheetData>
    <row r="2" spans="1:3" x14ac:dyDescent="0.45">
      <c r="A2" s="2" t="s">
        <v>365</v>
      </c>
      <c r="B2" s="2"/>
      <c r="C2" s="2" t="s">
        <v>366</v>
      </c>
    </row>
    <row r="4" spans="1:3" ht="17.25" x14ac:dyDescent="0.45">
      <c r="A4" s="3" t="s">
        <v>33</v>
      </c>
      <c r="C4" s="5" t="s">
        <v>171</v>
      </c>
    </row>
    <row r="5" spans="1:3" ht="17.25" x14ac:dyDescent="0.45">
      <c r="A5" s="4" t="s">
        <v>39</v>
      </c>
      <c r="C5" s="6" t="s">
        <v>172</v>
      </c>
    </row>
    <row r="6" spans="1:3" ht="17.25" x14ac:dyDescent="0.45">
      <c r="A6" s="3" t="s">
        <v>40</v>
      </c>
      <c r="C6" s="7" t="s">
        <v>173</v>
      </c>
    </row>
    <row r="7" spans="1:3" ht="17.25" x14ac:dyDescent="0.45">
      <c r="A7" s="4" t="s">
        <v>41</v>
      </c>
      <c r="C7" s="8" t="s">
        <v>174</v>
      </c>
    </row>
    <row r="8" spans="1:3" ht="17.25" x14ac:dyDescent="0.45">
      <c r="A8" s="3" t="s">
        <v>52</v>
      </c>
      <c r="C8" s="7" t="s">
        <v>175</v>
      </c>
    </row>
    <row r="9" spans="1:3" ht="17.25" x14ac:dyDescent="0.45">
      <c r="A9" s="4" t="s">
        <v>61</v>
      </c>
      <c r="C9" s="8" t="s">
        <v>56</v>
      </c>
    </row>
    <row r="10" spans="1:3" ht="17.25" x14ac:dyDescent="0.45">
      <c r="A10" s="3" t="s">
        <v>64</v>
      </c>
      <c r="C10" s="7" t="s">
        <v>136</v>
      </c>
    </row>
    <row r="11" spans="1:3" ht="17.25" x14ac:dyDescent="0.45">
      <c r="A11" s="4" t="s">
        <v>65</v>
      </c>
      <c r="C11" s="8" t="s">
        <v>176</v>
      </c>
    </row>
    <row r="12" spans="1:3" ht="17.25" x14ac:dyDescent="0.45">
      <c r="A12" s="3" t="s">
        <v>67</v>
      </c>
      <c r="C12" s="7" t="s">
        <v>57</v>
      </c>
    </row>
    <row r="13" spans="1:3" ht="17.25" x14ac:dyDescent="0.45">
      <c r="A13" s="4" t="s">
        <v>68</v>
      </c>
      <c r="C13" s="8" t="s">
        <v>177</v>
      </c>
    </row>
    <row r="14" spans="1:3" ht="17.25" x14ac:dyDescent="0.45">
      <c r="A14" s="3" t="s">
        <v>72</v>
      </c>
      <c r="C14" s="7" t="s">
        <v>178</v>
      </c>
    </row>
    <row r="15" spans="1:3" ht="17.25" x14ac:dyDescent="0.45">
      <c r="A15" s="4" t="s">
        <v>79</v>
      </c>
      <c r="C15" s="6" t="s">
        <v>179</v>
      </c>
    </row>
    <row r="16" spans="1:3" ht="17.25" x14ac:dyDescent="0.45">
      <c r="A16" s="3" t="s">
        <v>85</v>
      </c>
      <c r="C16" s="7" t="s">
        <v>180</v>
      </c>
    </row>
    <row r="17" spans="1:3" ht="17.25" x14ac:dyDescent="0.45">
      <c r="A17" s="4" t="s">
        <v>99</v>
      </c>
      <c r="C17" s="8" t="s">
        <v>181</v>
      </c>
    </row>
    <row r="18" spans="1:3" ht="17.25" x14ac:dyDescent="0.45">
      <c r="A18" s="3" t="s">
        <v>102</v>
      </c>
      <c r="C18" s="7" t="s">
        <v>168</v>
      </c>
    </row>
    <row r="19" spans="1:3" ht="17.25" x14ac:dyDescent="0.45">
      <c r="A19" s="4" t="s">
        <v>104</v>
      </c>
      <c r="C19" s="8" t="s">
        <v>182</v>
      </c>
    </row>
    <row r="20" spans="1:3" ht="17.25" x14ac:dyDescent="0.45">
      <c r="A20" s="3" t="s">
        <v>107</v>
      </c>
      <c r="C20" s="7" t="s">
        <v>183</v>
      </c>
    </row>
    <row r="21" spans="1:3" ht="17.25" x14ac:dyDescent="0.45">
      <c r="A21" s="4" t="s">
        <v>111</v>
      </c>
      <c r="C21" s="8" t="s">
        <v>184</v>
      </c>
    </row>
    <row r="22" spans="1:3" ht="17.25" x14ac:dyDescent="0.45">
      <c r="A22" s="3" t="s">
        <v>116</v>
      </c>
      <c r="C22" s="7" t="s">
        <v>170</v>
      </c>
    </row>
    <row r="23" spans="1:3" ht="17.25" x14ac:dyDescent="0.45">
      <c r="A23" s="4" t="s">
        <v>129</v>
      </c>
      <c r="C23" s="8" t="s">
        <v>53</v>
      </c>
    </row>
    <row r="24" spans="1:3" ht="17.25" x14ac:dyDescent="0.45">
      <c r="A24" s="3" t="s">
        <v>131</v>
      </c>
      <c r="C24" s="7" t="s">
        <v>45</v>
      </c>
    </row>
    <row r="25" spans="1:3" ht="17.25" x14ac:dyDescent="0.45">
      <c r="A25" s="4" t="s">
        <v>135</v>
      </c>
      <c r="C25" s="8" t="s">
        <v>185</v>
      </c>
    </row>
    <row r="26" spans="1:3" ht="17.25" x14ac:dyDescent="0.45">
      <c r="A26" s="3" t="s">
        <v>138</v>
      </c>
      <c r="C26" s="7" t="s">
        <v>35</v>
      </c>
    </row>
    <row r="27" spans="1:3" ht="17.25" x14ac:dyDescent="0.45">
      <c r="A27" s="4" t="s">
        <v>145</v>
      </c>
      <c r="C27" s="8" t="s">
        <v>186</v>
      </c>
    </row>
    <row r="28" spans="1:3" ht="17.25" x14ac:dyDescent="0.45">
      <c r="A28" s="3" t="s">
        <v>150</v>
      </c>
      <c r="C28" s="5" t="s">
        <v>187</v>
      </c>
    </row>
    <row r="29" spans="1:3" ht="17.25" x14ac:dyDescent="0.45">
      <c r="A29" s="4" t="s">
        <v>155</v>
      </c>
      <c r="C29" s="8" t="s">
        <v>188</v>
      </c>
    </row>
    <row r="30" spans="1:3" ht="17.25" x14ac:dyDescent="0.45">
      <c r="A30" s="3" t="s">
        <v>335</v>
      </c>
      <c r="C30" s="7" t="s">
        <v>189</v>
      </c>
    </row>
    <row r="31" spans="1:3" ht="17.25" x14ac:dyDescent="0.45">
      <c r="A31" s="4" t="s">
        <v>334</v>
      </c>
      <c r="C31" s="8" t="s">
        <v>190</v>
      </c>
    </row>
    <row r="32" spans="1:3" ht="17.25" x14ac:dyDescent="0.45">
      <c r="A32" s="3" t="s">
        <v>337</v>
      </c>
      <c r="C32" s="7" t="s">
        <v>157</v>
      </c>
    </row>
    <row r="33" spans="1:3" ht="17.25" x14ac:dyDescent="0.45">
      <c r="A33" s="4" t="s">
        <v>77</v>
      </c>
      <c r="C33" s="8" t="s">
        <v>191</v>
      </c>
    </row>
    <row r="34" spans="1:3" ht="17.25" x14ac:dyDescent="0.45">
      <c r="A34" s="3" t="s">
        <v>338</v>
      </c>
      <c r="C34" s="7" t="s">
        <v>192</v>
      </c>
    </row>
    <row r="35" spans="1:3" ht="17.25" x14ac:dyDescent="0.45">
      <c r="A35" s="4" t="s">
        <v>84</v>
      </c>
      <c r="C35" s="8" t="s">
        <v>90</v>
      </c>
    </row>
    <row r="36" spans="1:3" ht="17.25" x14ac:dyDescent="0.45">
      <c r="A36" s="3" t="s">
        <v>94</v>
      </c>
      <c r="C36" s="7" t="s">
        <v>193</v>
      </c>
    </row>
    <row r="37" spans="1:3" ht="17.25" x14ac:dyDescent="0.45">
      <c r="A37" s="4" t="s">
        <v>96</v>
      </c>
      <c r="C37" s="8" t="s">
        <v>44</v>
      </c>
    </row>
    <row r="38" spans="1:3" ht="17.25" x14ac:dyDescent="0.45">
      <c r="A38" s="3" t="s">
        <v>333</v>
      </c>
      <c r="C38" s="7" t="s">
        <v>55</v>
      </c>
    </row>
    <row r="39" spans="1:3" ht="17.25" x14ac:dyDescent="0.45">
      <c r="A39" s="4" t="s">
        <v>340</v>
      </c>
      <c r="C39" s="8" t="s">
        <v>146</v>
      </c>
    </row>
    <row r="40" spans="1:3" ht="17.25" x14ac:dyDescent="0.45">
      <c r="A40" s="3" t="s">
        <v>110</v>
      </c>
      <c r="C40" s="7" t="s">
        <v>46</v>
      </c>
    </row>
    <row r="41" spans="1:3" ht="17.25" x14ac:dyDescent="0.45">
      <c r="A41" s="4" t="s">
        <v>125</v>
      </c>
      <c r="C41" s="8" t="s">
        <v>194</v>
      </c>
    </row>
    <row r="42" spans="1:3" ht="17.25" x14ac:dyDescent="0.45">
      <c r="A42" s="3" t="s">
        <v>341</v>
      </c>
      <c r="C42" s="7" t="s">
        <v>195</v>
      </c>
    </row>
    <row r="43" spans="1:3" ht="17.25" x14ac:dyDescent="0.45">
      <c r="A43" s="4" t="s">
        <v>336</v>
      </c>
      <c r="C43" s="8" t="s">
        <v>196</v>
      </c>
    </row>
    <row r="44" spans="1:3" ht="17.25" x14ac:dyDescent="0.45">
      <c r="A44" s="3" t="s">
        <v>126</v>
      </c>
      <c r="C44" s="7" t="s">
        <v>78</v>
      </c>
    </row>
    <row r="45" spans="1:3" ht="17.25" x14ac:dyDescent="0.45">
      <c r="A45" s="4" t="s">
        <v>133</v>
      </c>
      <c r="C45" s="8" t="s">
        <v>197</v>
      </c>
    </row>
    <row r="46" spans="1:3" ht="17.25" x14ac:dyDescent="0.45">
      <c r="A46" s="3" t="s">
        <v>214</v>
      </c>
      <c r="C46" s="7" t="s">
        <v>198</v>
      </c>
    </row>
    <row r="47" spans="1:3" ht="17.25" x14ac:dyDescent="0.45">
      <c r="A47" s="4" t="s">
        <v>339</v>
      </c>
      <c r="C47" s="8" t="s">
        <v>98</v>
      </c>
    </row>
    <row r="48" spans="1:3" ht="17.25" x14ac:dyDescent="0.45">
      <c r="A48" s="3" t="s">
        <v>332</v>
      </c>
      <c r="C48" s="7" t="s">
        <v>199</v>
      </c>
    </row>
    <row r="49" spans="1:3" ht="17.25" x14ac:dyDescent="0.45">
      <c r="A49" s="4" t="s">
        <v>167</v>
      </c>
      <c r="C49" s="8" t="s">
        <v>200</v>
      </c>
    </row>
    <row r="50" spans="1:3" ht="17.25" x14ac:dyDescent="0.45">
      <c r="A50" s="3" t="s">
        <v>364</v>
      </c>
      <c r="C50" s="7" t="s">
        <v>201</v>
      </c>
    </row>
    <row r="51" spans="1:3" ht="17.25" x14ac:dyDescent="0.45">
      <c r="C51" s="8" t="s">
        <v>109</v>
      </c>
    </row>
    <row r="52" spans="1:3" ht="17.25" x14ac:dyDescent="0.45">
      <c r="C52" s="7" t="s">
        <v>202</v>
      </c>
    </row>
    <row r="53" spans="1:3" ht="17.25" x14ac:dyDescent="0.45">
      <c r="C53" s="8" t="s">
        <v>82</v>
      </c>
    </row>
    <row r="54" spans="1:3" ht="17.25" x14ac:dyDescent="0.45">
      <c r="C54" s="7" t="s">
        <v>203</v>
      </c>
    </row>
    <row r="55" spans="1:3" ht="17.25" x14ac:dyDescent="0.45">
      <c r="C55" s="8" t="s">
        <v>142</v>
      </c>
    </row>
    <row r="56" spans="1:3" ht="17.25" x14ac:dyDescent="0.45">
      <c r="C56" s="7" t="s">
        <v>204</v>
      </c>
    </row>
    <row r="57" spans="1:3" ht="17.25" x14ac:dyDescent="0.45">
      <c r="C57" s="8" t="s">
        <v>205</v>
      </c>
    </row>
    <row r="58" spans="1:3" ht="17.25" x14ac:dyDescent="0.45">
      <c r="C58" s="7" t="s">
        <v>73</v>
      </c>
    </row>
    <row r="59" spans="1:3" ht="17.25" x14ac:dyDescent="0.45">
      <c r="C59" s="8" t="s">
        <v>206</v>
      </c>
    </row>
    <row r="60" spans="1:3" ht="17.25" x14ac:dyDescent="0.45">
      <c r="C60" s="7" t="s">
        <v>112</v>
      </c>
    </row>
    <row r="61" spans="1:3" ht="17.25" x14ac:dyDescent="0.45">
      <c r="C61" s="8" t="s">
        <v>207</v>
      </c>
    </row>
    <row r="62" spans="1:3" ht="17.25" x14ac:dyDescent="0.45">
      <c r="C62" s="7" t="s">
        <v>208</v>
      </c>
    </row>
    <row r="63" spans="1:3" ht="17.25" x14ac:dyDescent="0.45">
      <c r="C63" s="8" t="s">
        <v>209</v>
      </c>
    </row>
    <row r="64" spans="1:3" ht="17.25" x14ac:dyDescent="0.45">
      <c r="C64" s="7" t="s">
        <v>210</v>
      </c>
    </row>
    <row r="65" spans="3:3" ht="17.25" x14ac:dyDescent="0.45">
      <c r="C65" s="8" t="s">
        <v>69</v>
      </c>
    </row>
    <row r="66" spans="3:3" ht="17.25" x14ac:dyDescent="0.45">
      <c r="C66" s="7" t="s">
        <v>211</v>
      </c>
    </row>
    <row r="67" spans="3:3" ht="17.25" x14ac:dyDescent="0.45">
      <c r="C67" s="8" t="s">
        <v>212</v>
      </c>
    </row>
    <row r="68" spans="3:3" ht="17.25" x14ac:dyDescent="0.45">
      <c r="C68" s="7" t="s">
        <v>213</v>
      </c>
    </row>
    <row r="69" spans="3:3" ht="17.25" x14ac:dyDescent="0.45">
      <c r="C69" s="8" t="s">
        <v>50</v>
      </c>
    </row>
    <row r="70" spans="3:3" ht="17.25" x14ac:dyDescent="0.45">
      <c r="C70" s="7" t="s">
        <v>214</v>
      </c>
    </row>
    <row r="71" spans="3:3" ht="17.25" x14ac:dyDescent="0.45">
      <c r="C71" s="6" t="s">
        <v>215</v>
      </c>
    </row>
    <row r="72" spans="3:3" ht="17.25" x14ac:dyDescent="0.45">
      <c r="C72" s="7" t="s">
        <v>216</v>
      </c>
    </row>
    <row r="73" spans="3:3" ht="17.25" x14ac:dyDescent="0.45">
      <c r="C73" s="8" t="s">
        <v>163</v>
      </c>
    </row>
    <row r="74" spans="3:3" ht="17.25" x14ac:dyDescent="0.45">
      <c r="C74" s="7" t="s">
        <v>59</v>
      </c>
    </row>
    <row r="75" spans="3:3" ht="17.25" x14ac:dyDescent="0.45">
      <c r="C75" s="8" t="s">
        <v>88</v>
      </c>
    </row>
    <row r="76" spans="3:3" ht="17.25" x14ac:dyDescent="0.45">
      <c r="C76" s="7" t="s">
        <v>159</v>
      </c>
    </row>
    <row r="77" spans="3:3" ht="17.25" x14ac:dyDescent="0.45">
      <c r="C77" s="8" t="s">
        <v>70</v>
      </c>
    </row>
    <row r="78" spans="3:3" ht="17.25" x14ac:dyDescent="0.45">
      <c r="C78" s="7" t="s">
        <v>117</v>
      </c>
    </row>
    <row r="79" spans="3:3" ht="17.25" x14ac:dyDescent="0.45">
      <c r="C79" s="8" t="s">
        <v>217</v>
      </c>
    </row>
    <row r="80" spans="3:3" ht="17.25" x14ac:dyDescent="0.45">
      <c r="C80" s="7" t="s">
        <v>218</v>
      </c>
    </row>
    <row r="81" spans="3:3" ht="17.25" x14ac:dyDescent="0.45">
      <c r="C81" s="8" t="s">
        <v>164</v>
      </c>
    </row>
    <row r="82" spans="3:3" ht="17.25" x14ac:dyDescent="0.45">
      <c r="C82" s="7" t="s">
        <v>219</v>
      </c>
    </row>
    <row r="83" spans="3:3" ht="17.25" x14ac:dyDescent="0.45">
      <c r="C83" s="8" t="s">
        <v>120</v>
      </c>
    </row>
    <row r="84" spans="3:3" ht="17.25" x14ac:dyDescent="0.45">
      <c r="C84" s="7" t="s">
        <v>137</v>
      </c>
    </row>
    <row r="85" spans="3:3" ht="17.25" x14ac:dyDescent="0.45">
      <c r="C85" s="6" t="s">
        <v>220</v>
      </c>
    </row>
    <row r="86" spans="3:3" ht="17.25" x14ac:dyDescent="0.45">
      <c r="C86" s="7" t="s">
        <v>156</v>
      </c>
    </row>
    <row r="87" spans="3:3" ht="17.25" x14ac:dyDescent="0.45">
      <c r="C87" s="8" t="s">
        <v>122</v>
      </c>
    </row>
    <row r="88" spans="3:3" ht="17.25" x14ac:dyDescent="0.45">
      <c r="C88" s="7" t="s">
        <v>221</v>
      </c>
    </row>
    <row r="89" spans="3:3" ht="17.25" x14ac:dyDescent="0.45">
      <c r="C89" s="6" t="s">
        <v>86</v>
      </c>
    </row>
    <row r="90" spans="3:3" ht="17.25" x14ac:dyDescent="0.45">
      <c r="C90" s="7" t="s">
        <v>222</v>
      </c>
    </row>
    <row r="91" spans="3:3" ht="17.25" x14ac:dyDescent="0.45">
      <c r="C91" s="6" t="s">
        <v>223</v>
      </c>
    </row>
    <row r="92" spans="3:3" ht="17.25" x14ac:dyDescent="0.45">
      <c r="C92" s="5" t="s">
        <v>224</v>
      </c>
    </row>
    <row r="93" spans="3:3" ht="17.25" x14ac:dyDescent="0.45">
      <c r="C93" s="8" t="s">
        <v>225</v>
      </c>
    </row>
    <row r="94" spans="3:3" ht="17.25" x14ac:dyDescent="0.45">
      <c r="C94" s="5" t="s">
        <v>89</v>
      </c>
    </row>
    <row r="95" spans="3:3" ht="17.25" x14ac:dyDescent="0.45">
      <c r="C95" s="6" t="s">
        <v>148</v>
      </c>
    </row>
    <row r="96" spans="3:3" ht="17.25" x14ac:dyDescent="0.45">
      <c r="C96" s="7" t="s">
        <v>226</v>
      </c>
    </row>
    <row r="97" spans="3:3" ht="17.25" x14ac:dyDescent="0.45">
      <c r="C97" s="8" t="s">
        <v>227</v>
      </c>
    </row>
    <row r="98" spans="3:3" ht="17.25" x14ac:dyDescent="0.45">
      <c r="C98" s="7" t="s">
        <v>228</v>
      </c>
    </row>
    <row r="99" spans="3:3" ht="17.25" x14ac:dyDescent="0.45">
      <c r="C99" s="6" t="s">
        <v>128</v>
      </c>
    </row>
    <row r="100" spans="3:3" ht="17.25" x14ac:dyDescent="0.45">
      <c r="C100" s="5" t="s">
        <v>87</v>
      </c>
    </row>
    <row r="101" spans="3:3" ht="17.25" x14ac:dyDescent="0.45">
      <c r="C101" s="8" t="s">
        <v>229</v>
      </c>
    </row>
    <row r="102" spans="3:3" ht="17.25" x14ac:dyDescent="0.45">
      <c r="C102" s="5" t="s">
        <v>230</v>
      </c>
    </row>
    <row r="103" spans="3:3" ht="17.25" x14ac:dyDescent="0.45">
      <c r="C103" s="8" t="s">
        <v>231</v>
      </c>
    </row>
    <row r="104" spans="3:3" ht="17.25" x14ac:dyDescent="0.45">
      <c r="C104" s="5" t="s">
        <v>141</v>
      </c>
    </row>
    <row r="105" spans="3:3" ht="17.25" x14ac:dyDescent="0.45">
      <c r="C105" s="6" t="s">
        <v>130</v>
      </c>
    </row>
    <row r="106" spans="3:3" ht="17.25" x14ac:dyDescent="0.45">
      <c r="C106" s="5" t="s">
        <v>140</v>
      </c>
    </row>
    <row r="107" spans="3:3" ht="17.25" x14ac:dyDescent="0.45">
      <c r="C107" s="8" t="s">
        <v>232</v>
      </c>
    </row>
    <row r="108" spans="3:3" ht="17.25" x14ac:dyDescent="0.45">
      <c r="C108" s="7" t="s">
        <v>233</v>
      </c>
    </row>
    <row r="109" spans="3:3" ht="17.25" x14ac:dyDescent="0.45">
      <c r="C109" s="6" t="s">
        <v>234</v>
      </c>
    </row>
    <row r="110" spans="3:3" ht="17.25" x14ac:dyDescent="0.45">
      <c r="C110" s="5" t="s">
        <v>48</v>
      </c>
    </row>
    <row r="111" spans="3:3" ht="17.25" x14ac:dyDescent="0.45">
      <c r="C111" s="8" t="s">
        <v>235</v>
      </c>
    </row>
    <row r="112" spans="3:3" ht="17.25" x14ac:dyDescent="0.45">
      <c r="C112" s="5" t="s">
        <v>236</v>
      </c>
    </row>
    <row r="113" spans="3:3" ht="17.25" x14ac:dyDescent="0.45">
      <c r="C113" s="8" t="s">
        <v>237</v>
      </c>
    </row>
    <row r="114" spans="3:3" ht="17.25" x14ac:dyDescent="0.45">
      <c r="C114" s="7" t="s">
        <v>238</v>
      </c>
    </row>
    <row r="115" spans="3:3" ht="17.25" x14ac:dyDescent="0.45">
      <c r="C115" s="6" t="s">
        <v>239</v>
      </c>
    </row>
    <row r="116" spans="3:3" ht="17.25" x14ac:dyDescent="0.45">
      <c r="C116" s="5" t="s">
        <v>37</v>
      </c>
    </row>
    <row r="117" spans="3:3" ht="17.25" x14ac:dyDescent="0.45">
      <c r="C117" s="6" t="s">
        <v>240</v>
      </c>
    </row>
    <row r="118" spans="3:3" ht="17.25" x14ac:dyDescent="0.45">
      <c r="C118" s="7" t="s">
        <v>241</v>
      </c>
    </row>
    <row r="119" spans="3:3" ht="17.25" x14ac:dyDescent="0.45">
      <c r="C119" s="8" t="s">
        <v>242</v>
      </c>
    </row>
    <row r="120" spans="3:3" ht="17.25" x14ac:dyDescent="0.45">
      <c r="C120" s="7" t="s">
        <v>243</v>
      </c>
    </row>
    <row r="121" spans="3:3" ht="17.25" x14ac:dyDescent="0.45">
      <c r="C121" s="6" t="s">
        <v>244</v>
      </c>
    </row>
    <row r="122" spans="3:3" ht="17.25" x14ac:dyDescent="0.45">
      <c r="C122" s="7" t="s">
        <v>245</v>
      </c>
    </row>
    <row r="123" spans="3:3" ht="17.25" x14ac:dyDescent="0.45">
      <c r="C123" s="8" t="s">
        <v>63</v>
      </c>
    </row>
    <row r="124" spans="3:3" ht="17.25" x14ac:dyDescent="0.45">
      <c r="C124" s="7" t="s">
        <v>246</v>
      </c>
    </row>
    <row r="125" spans="3:3" ht="17.25" x14ac:dyDescent="0.45">
      <c r="C125" s="8" t="s">
        <v>247</v>
      </c>
    </row>
    <row r="126" spans="3:3" ht="17.25" x14ac:dyDescent="0.45">
      <c r="C126" s="7" t="s">
        <v>248</v>
      </c>
    </row>
    <row r="127" spans="3:3" ht="17.25" x14ac:dyDescent="0.45">
      <c r="C127" s="8" t="s">
        <v>249</v>
      </c>
    </row>
    <row r="128" spans="3:3" ht="17.25" x14ac:dyDescent="0.45">
      <c r="C128" s="5" t="s">
        <v>75</v>
      </c>
    </row>
    <row r="129" spans="3:3" ht="17.25" x14ac:dyDescent="0.45">
      <c r="C129" s="8" t="s">
        <v>250</v>
      </c>
    </row>
    <row r="130" spans="3:3" ht="17.25" x14ac:dyDescent="0.45">
      <c r="C130" s="5" t="s">
        <v>54</v>
      </c>
    </row>
    <row r="131" spans="3:3" ht="17.25" x14ac:dyDescent="0.45">
      <c r="C131" s="6" t="s">
        <v>127</v>
      </c>
    </row>
    <row r="132" spans="3:3" ht="17.25" x14ac:dyDescent="0.45">
      <c r="C132" s="5" t="s">
        <v>105</v>
      </c>
    </row>
    <row r="133" spans="3:3" ht="17.25" x14ac:dyDescent="0.45">
      <c r="C133" s="6" t="s">
        <v>80</v>
      </c>
    </row>
    <row r="134" spans="3:3" ht="17.25" x14ac:dyDescent="0.45">
      <c r="C134" s="7" t="s">
        <v>251</v>
      </c>
    </row>
    <row r="135" spans="3:3" ht="17.25" x14ac:dyDescent="0.45">
      <c r="C135" s="6" t="s">
        <v>100</v>
      </c>
    </row>
    <row r="136" spans="3:3" ht="17.25" x14ac:dyDescent="0.45">
      <c r="C136" s="5" t="s">
        <v>252</v>
      </c>
    </row>
    <row r="137" spans="3:3" ht="17.25" x14ac:dyDescent="0.45">
      <c r="C137" s="6" t="s">
        <v>149</v>
      </c>
    </row>
    <row r="138" spans="3:3" ht="17.25" x14ac:dyDescent="0.45">
      <c r="C138" s="5" t="s">
        <v>253</v>
      </c>
    </row>
    <row r="139" spans="3:3" ht="17.25" x14ac:dyDescent="0.45">
      <c r="C139" s="6" t="s">
        <v>254</v>
      </c>
    </row>
    <row r="140" spans="3:3" ht="17.25" x14ac:dyDescent="0.45">
      <c r="C140" s="5" t="s">
        <v>255</v>
      </c>
    </row>
    <row r="141" spans="3:3" ht="17.25" x14ac:dyDescent="0.45">
      <c r="C141" s="6" t="s">
        <v>151</v>
      </c>
    </row>
    <row r="142" spans="3:3" ht="17.25" x14ac:dyDescent="0.45">
      <c r="C142" s="7" t="s">
        <v>256</v>
      </c>
    </row>
    <row r="143" spans="3:3" ht="17.25" x14ac:dyDescent="0.45">
      <c r="C143" s="8" t="s">
        <v>257</v>
      </c>
    </row>
    <row r="144" spans="3:3" ht="17.25" x14ac:dyDescent="0.45">
      <c r="C144" s="5" t="s">
        <v>258</v>
      </c>
    </row>
    <row r="145" spans="3:3" ht="17.25" x14ac:dyDescent="0.45">
      <c r="C145" s="6" t="s">
        <v>121</v>
      </c>
    </row>
    <row r="146" spans="3:3" ht="17.25" x14ac:dyDescent="0.45">
      <c r="C146" s="5" t="s">
        <v>166</v>
      </c>
    </row>
    <row r="147" spans="3:3" ht="17.25" x14ac:dyDescent="0.45">
      <c r="C147" s="6" t="s">
        <v>118</v>
      </c>
    </row>
    <row r="148" spans="3:3" ht="17.25" x14ac:dyDescent="0.45">
      <c r="C148" s="7" t="s">
        <v>259</v>
      </c>
    </row>
    <row r="149" spans="3:3" ht="17.25" x14ac:dyDescent="0.45">
      <c r="C149" s="8" t="s">
        <v>260</v>
      </c>
    </row>
    <row r="150" spans="3:3" ht="17.25" x14ac:dyDescent="0.45">
      <c r="C150" s="7" t="s">
        <v>261</v>
      </c>
    </row>
    <row r="151" spans="3:3" ht="17.25" x14ac:dyDescent="0.45">
      <c r="C151" s="8" t="s">
        <v>262</v>
      </c>
    </row>
    <row r="152" spans="3:3" ht="17.25" x14ac:dyDescent="0.45">
      <c r="C152" s="5" t="s">
        <v>38</v>
      </c>
    </row>
    <row r="153" spans="3:3" ht="17.25" x14ac:dyDescent="0.45">
      <c r="C153" s="8" t="s">
        <v>263</v>
      </c>
    </row>
    <row r="154" spans="3:3" ht="17.25" x14ac:dyDescent="0.45">
      <c r="C154" s="7" t="s">
        <v>264</v>
      </c>
    </row>
    <row r="155" spans="3:3" ht="17.25" x14ac:dyDescent="0.45">
      <c r="C155" s="6" t="s">
        <v>265</v>
      </c>
    </row>
    <row r="156" spans="3:3" ht="17.25" x14ac:dyDescent="0.45">
      <c r="C156" s="5" t="s">
        <v>32</v>
      </c>
    </row>
    <row r="157" spans="3:3" ht="17.25" x14ac:dyDescent="0.45">
      <c r="C157" s="8" t="s">
        <v>266</v>
      </c>
    </row>
    <row r="158" spans="3:3" ht="17.25" x14ac:dyDescent="0.45">
      <c r="C158" s="5" t="s">
        <v>124</v>
      </c>
    </row>
    <row r="159" spans="3:3" ht="17.25" x14ac:dyDescent="0.45">
      <c r="C159" s="6" t="s">
        <v>66</v>
      </c>
    </row>
    <row r="160" spans="3:3" ht="17.25" x14ac:dyDescent="0.45">
      <c r="C160" s="5" t="s">
        <v>92</v>
      </c>
    </row>
    <row r="161" spans="3:3" ht="17.25" x14ac:dyDescent="0.45">
      <c r="C161" s="6" t="s">
        <v>267</v>
      </c>
    </row>
    <row r="162" spans="3:3" ht="17.25" x14ac:dyDescent="0.45">
      <c r="C162" s="5" t="s">
        <v>71</v>
      </c>
    </row>
    <row r="163" spans="3:3" ht="17.25" x14ac:dyDescent="0.45">
      <c r="C163" s="6" t="s">
        <v>153</v>
      </c>
    </row>
    <row r="164" spans="3:3" ht="17.25" x14ac:dyDescent="0.45">
      <c r="C164" s="5" t="s">
        <v>114</v>
      </c>
    </row>
    <row r="165" spans="3:3" ht="17.25" x14ac:dyDescent="0.45">
      <c r="C165" s="8" t="s">
        <v>268</v>
      </c>
    </row>
    <row r="166" spans="3:3" ht="17.25" x14ac:dyDescent="0.45">
      <c r="C166" s="7" t="s">
        <v>269</v>
      </c>
    </row>
    <row r="167" spans="3:3" ht="17.25" x14ac:dyDescent="0.45">
      <c r="C167" s="8" t="s">
        <v>270</v>
      </c>
    </row>
    <row r="168" spans="3:3" ht="17.25" x14ac:dyDescent="0.45">
      <c r="C168" s="7" t="s">
        <v>271</v>
      </c>
    </row>
    <row r="169" spans="3:3" ht="17.25" x14ac:dyDescent="0.45">
      <c r="C169" s="6" t="s">
        <v>272</v>
      </c>
    </row>
    <row r="170" spans="3:3" ht="17.25" x14ac:dyDescent="0.45">
      <c r="C170" s="5" t="s">
        <v>60</v>
      </c>
    </row>
    <row r="171" spans="3:3" ht="17.25" x14ac:dyDescent="0.45">
      <c r="C171" s="6" t="s">
        <v>62</v>
      </c>
    </row>
    <row r="172" spans="3:3" ht="17.25" x14ac:dyDescent="0.45">
      <c r="C172" s="5" t="s">
        <v>51</v>
      </c>
    </row>
    <row r="173" spans="3:3" ht="17.25" x14ac:dyDescent="0.45">
      <c r="C173" s="6" t="s">
        <v>101</v>
      </c>
    </row>
    <row r="174" spans="3:3" ht="17.25" x14ac:dyDescent="0.45">
      <c r="C174" s="5" t="s">
        <v>273</v>
      </c>
    </row>
    <row r="175" spans="3:3" ht="17.25" x14ac:dyDescent="0.45">
      <c r="C175" s="6" t="s">
        <v>274</v>
      </c>
    </row>
    <row r="176" spans="3:3" ht="17.25" x14ac:dyDescent="0.45">
      <c r="C176" s="5" t="s">
        <v>154</v>
      </c>
    </row>
    <row r="177" spans="3:3" ht="17.25" x14ac:dyDescent="0.45">
      <c r="C177" s="6" t="s">
        <v>275</v>
      </c>
    </row>
    <row r="178" spans="3:3" ht="17.25" x14ac:dyDescent="0.45">
      <c r="C178" s="7" t="s">
        <v>139</v>
      </c>
    </row>
    <row r="179" spans="3:3" ht="17.25" x14ac:dyDescent="0.45">
      <c r="C179" s="6" t="s">
        <v>106</v>
      </c>
    </row>
    <row r="180" spans="3:3" ht="17.25" x14ac:dyDescent="0.45">
      <c r="C180" s="7" t="s">
        <v>276</v>
      </c>
    </row>
    <row r="181" spans="3:3" ht="17.25" x14ac:dyDescent="0.45">
      <c r="C181" s="6" t="s">
        <v>119</v>
      </c>
    </row>
    <row r="182" spans="3:3" ht="17.25" x14ac:dyDescent="0.45">
      <c r="C182" s="5" t="s">
        <v>144</v>
      </c>
    </row>
    <row r="183" spans="3:3" ht="17.25" x14ac:dyDescent="0.45">
      <c r="C183" s="8" t="s">
        <v>277</v>
      </c>
    </row>
    <row r="184" spans="3:3" ht="17.25" x14ac:dyDescent="0.45">
      <c r="C184" s="7" t="s">
        <v>278</v>
      </c>
    </row>
    <row r="185" spans="3:3" ht="17.25" x14ac:dyDescent="0.45">
      <c r="C185" s="6" t="s">
        <v>279</v>
      </c>
    </row>
    <row r="186" spans="3:3" ht="17.25" x14ac:dyDescent="0.45">
      <c r="C186" s="7" t="s">
        <v>280</v>
      </c>
    </row>
    <row r="187" spans="3:3" ht="17.25" x14ac:dyDescent="0.45">
      <c r="C187" s="6" t="s">
        <v>281</v>
      </c>
    </row>
    <row r="188" spans="3:3" ht="17.25" x14ac:dyDescent="0.45">
      <c r="C188" s="5" t="s">
        <v>74</v>
      </c>
    </row>
    <row r="189" spans="3:3" ht="17.25" x14ac:dyDescent="0.45">
      <c r="C189" s="6" t="s">
        <v>152</v>
      </c>
    </row>
    <row r="190" spans="3:3" ht="17.25" x14ac:dyDescent="0.45">
      <c r="C190" s="5" t="s">
        <v>43</v>
      </c>
    </row>
    <row r="191" spans="3:3" ht="17.25" x14ac:dyDescent="0.45">
      <c r="C191" s="8" t="s">
        <v>282</v>
      </c>
    </row>
    <row r="192" spans="3:3" ht="17.25" x14ac:dyDescent="0.45">
      <c r="C192" s="5" t="s">
        <v>283</v>
      </c>
    </row>
    <row r="193" spans="3:3" ht="17.25" x14ac:dyDescent="0.45">
      <c r="C193" s="8" t="s">
        <v>284</v>
      </c>
    </row>
    <row r="194" spans="3:3" ht="17.25" x14ac:dyDescent="0.45">
      <c r="C194" s="7" t="s">
        <v>285</v>
      </c>
    </row>
    <row r="195" spans="3:3" ht="17.25" x14ac:dyDescent="0.45">
      <c r="C195" s="8" t="s">
        <v>286</v>
      </c>
    </row>
    <row r="196" spans="3:3" ht="17.25" x14ac:dyDescent="0.45">
      <c r="C196" s="5" t="s">
        <v>123</v>
      </c>
    </row>
    <row r="197" spans="3:3" ht="17.25" x14ac:dyDescent="0.45">
      <c r="C197" s="8" t="s">
        <v>287</v>
      </c>
    </row>
    <row r="198" spans="3:3" ht="17.25" x14ac:dyDescent="0.45">
      <c r="C198" s="5" t="s">
        <v>81</v>
      </c>
    </row>
    <row r="199" spans="3:3" ht="17.25" x14ac:dyDescent="0.45">
      <c r="C199" s="6" t="s">
        <v>103</v>
      </c>
    </row>
    <row r="200" spans="3:3" ht="17.25" x14ac:dyDescent="0.45">
      <c r="C200" s="5" t="s">
        <v>147</v>
      </c>
    </row>
    <row r="201" spans="3:3" ht="17.25" x14ac:dyDescent="0.45">
      <c r="C201" s="8" t="s">
        <v>288</v>
      </c>
    </row>
    <row r="202" spans="3:3" ht="17.25" x14ac:dyDescent="0.45">
      <c r="C202" s="5" t="s">
        <v>143</v>
      </c>
    </row>
    <row r="203" spans="3:3" ht="17.25" x14ac:dyDescent="0.45">
      <c r="C203" s="6" t="s">
        <v>289</v>
      </c>
    </row>
    <row r="204" spans="3:3" ht="17.25" x14ac:dyDescent="0.45">
      <c r="C204" s="5" t="s">
        <v>161</v>
      </c>
    </row>
    <row r="205" spans="3:3" ht="17.25" x14ac:dyDescent="0.45">
      <c r="C205" s="6" t="s">
        <v>290</v>
      </c>
    </row>
    <row r="206" spans="3:3" ht="17.25" x14ac:dyDescent="0.45">
      <c r="C206" s="5" t="s">
        <v>83</v>
      </c>
    </row>
    <row r="207" spans="3:3" ht="17.25" x14ac:dyDescent="0.45">
      <c r="C207" s="6" t="s">
        <v>291</v>
      </c>
    </row>
    <row r="208" spans="3:3" ht="17.25" x14ac:dyDescent="0.45">
      <c r="C208" s="7" t="s">
        <v>292</v>
      </c>
    </row>
    <row r="209" spans="3:3" ht="17.25" x14ac:dyDescent="0.45">
      <c r="C209" s="6" t="s">
        <v>115</v>
      </c>
    </row>
    <row r="210" spans="3:3" ht="17.25" x14ac:dyDescent="0.45">
      <c r="C210" s="5" t="s">
        <v>293</v>
      </c>
    </row>
    <row r="211" spans="3:3" ht="17.25" x14ac:dyDescent="0.45">
      <c r="C211" s="8" t="s">
        <v>294</v>
      </c>
    </row>
    <row r="212" spans="3:3" ht="17.25" x14ac:dyDescent="0.45">
      <c r="C212" s="7" t="s">
        <v>295</v>
      </c>
    </row>
    <row r="213" spans="3:3" ht="17.25" x14ac:dyDescent="0.45">
      <c r="C213" s="6" t="s">
        <v>93</v>
      </c>
    </row>
    <row r="214" spans="3:3" ht="17.25" x14ac:dyDescent="0.45">
      <c r="C214" s="5" t="s">
        <v>296</v>
      </c>
    </row>
    <row r="215" spans="3:3" ht="17.25" x14ac:dyDescent="0.45">
      <c r="C215" s="8" t="s">
        <v>297</v>
      </c>
    </row>
    <row r="216" spans="3:3" ht="17.25" x14ac:dyDescent="0.45">
      <c r="C216" s="5" t="s">
        <v>113</v>
      </c>
    </row>
    <row r="217" spans="3:3" ht="17.25" x14ac:dyDescent="0.45">
      <c r="C217" s="6" t="s">
        <v>158</v>
      </c>
    </row>
    <row r="218" spans="3:3" ht="17.25" x14ac:dyDescent="0.45">
      <c r="C218" s="5" t="s">
        <v>132</v>
      </c>
    </row>
    <row r="219" spans="3:3" ht="17.25" x14ac:dyDescent="0.45">
      <c r="C219" s="6" t="s">
        <v>298</v>
      </c>
    </row>
    <row r="220" spans="3:3" ht="17.25" x14ac:dyDescent="0.45">
      <c r="C220" s="7" t="s">
        <v>299</v>
      </c>
    </row>
    <row r="221" spans="3:3" ht="17.25" x14ac:dyDescent="0.45">
      <c r="C221" s="8" t="s">
        <v>300</v>
      </c>
    </row>
    <row r="222" spans="3:3" ht="17.25" x14ac:dyDescent="0.45">
      <c r="C222" s="7" t="s">
        <v>301</v>
      </c>
    </row>
    <row r="223" spans="3:3" ht="17.25" x14ac:dyDescent="0.45">
      <c r="C223" s="6" t="s">
        <v>302</v>
      </c>
    </row>
    <row r="224" spans="3:3" ht="17.25" x14ac:dyDescent="0.45">
      <c r="C224" s="5" t="s">
        <v>108</v>
      </c>
    </row>
    <row r="225" spans="3:3" ht="17.25" x14ac:dyDescent="0.45">
      <c r="C225" s="6" t="s">
        <v>303</v>
      </c>
    </row>
    <row r="226" spans="3:3" ht="17.25" x14ac:dyDescent="0.45">
      <c r="C226" s="7" t="s">
        <v>304</v>
      </c>
    </row>
    <row r="227" spans="3:3" ht="17.25" x14ac:dyDescent="0.45">
      <c r="C227" s="8" t="s">
        <v>305</v>
      </c>
    </row>
    <row r="228" spans="3:3" ht="17.25" x14ac:dyDescent="0.45">
      <c r="C228" s="7" t="s">
        <v>306</v>
      </c>
    </row>
    <row r="229" spans="3:3" ht="17.25" x14ac:dyDescent="0.45">
      <c r="C229" s="6" t="s">
        <v>307</v>
      </c>
    </row>
    <row r="230" spans="3:3" ht="17.25" x14ac:dyDescent="0.45">
      <c r="C230" s="5" t="s">
        <v>165</v>
      </c>
    </row>
    <row r="231" spans="3:3" ht="17.25" x14ac:dyDescent="0.45">
      <c r="C231" s="8" t="s">
        <v>308</v>
      </c>
    </row>
    <row r="232" spans="3:3" ht="17.25" x14ac:dyDescent="0.45">
      <c r="C232" s="5" t="s">
        <v>309</v>
      </c>
    </row>
    <row r="233" spans="3:3" ht="17.25" x14ac:dyDescent="0.45">
      <c r="C233" s="8" t="s">
        <v>310</v>
      </c>
    </row>
    <row r="234" spans="3:3" ht="17.25" x14ac:dyDescent="0.45">
      <c r="C234" s="5" t="s">
        <v>42</v>
      </c>
    </row>
    <row r="235" spans="3:3" ht="17.25" x14ac:dyDescent="0.45">
      <c r="C235" s="6" t="s">
        <v>34</v>
      </c>
    </row>
    <row r="236" spans="3:3" ht="17.25" x14ac:dyDescent="0.45">
      <c r="C236" s="7" t="s">
        <v>311</v>
      </c>
    </row>
    <row r="237" spans="3:3" ht="17.25" x14ac:dyDescent="0.45">
      <c r="C237" s="6" t="s">
        <v>162</v>
      </c>
    </row>
    <row r="238" spans="3:3" ht="17.25" x14ac:dyDescent="0.45">
      <c r="C238" s="5" t="s">
        <v>95</v>
      </c>
    </row>
    <row r="239" spans="3:3" ht="17.25" x14ac:dyDescent="0.45">
      <c r="C239" s="6" t="s">
        <v>97</v>
      </c>
    </row>
    <row r="240" spans="3:3" ht="17.25" x14ac:dyDescent="0.45">
      <c r="C240" s="5" t="s">
        <v>312</v>
      </c>
    </row>
    <row r="241" spans="3:3" ht="17.25" x14ac:dyDescent="0.45">
      <c r="C241" s="6" t="s">
        <v>36</v>
      </c>
    </row>
    <row r="242" spans="3:3" ht="17.25" x14ac:dyDescent="0.45">
      <c r="C242" s="5" t="s">
        <v>313</v>
      </c>
    </row>
    <row r="243" spans="3:3" ht="17.25" x14ac:dyDescent="0.45">
      <c r="C243" s="6" t="s">
        <v>314</v>
      </c>
    </row>
    <row r="244" spans="3:3" ht="17.25" x14ac:dyDescent="0.45">
      <c r="C244" s="5" t="s">
        <v>49</v>
      </c>
    </row>
    <row r="245" spans="3:3" ht="17.25" x14ac:dyDescent="0.45">
      <c r="C245" s="6" t="s">
        <v>169</v>
      </c>
    </row>
    <row r="246" spans="3:3" ht="17.25" x14ac:dyDescent="0.45">
      <c r="C246" s="7" t="s">
        <v>315</v>
      </c>
    </row>
    <row r="247" spans="3:3" ht="17.25" x14ac:dyDescent="0.45">
      <c r="C247" s="8" t="s">
        <v>316</v>
      </c>
    </row>
    <row r="248" spans="3:3" ht="17.25" x14ac:dyDescent="0.45">
      <c r="C248" s="5" t="s">
        <v>134</v>
      </c>
    </row>
    <row r="249" spans="3:3" ht="17.25" x14ac:dyDescent="0.45">
      <c r="C249" s="6" t="s">
        <v>317</v>
      </c>
    </row>
    <row r="250" spans="3:3" ht="17.25" x14ac:dyDescent="0.45">
      <c r="C250" s="5" t="s">
        <v>318</v>
      </c>
    </row>
    <row r="251" spans="3:3" ht="17.25" x14ac:dyDescent="0.45">
      <c r="C251" s="8" t="s">
        <v>319</v>
      </c>
    </row>
    <row r="252" spans="3:3" ht="17.25" x14ac:dyDescent="0.45">
      <c r="C252" s="7" t="s">
        <v>320</v>
      </c>
    </row>
    <row r="253" spans="3:3" ht="17.25" x14ac:dyDescent="0.45">
      <c r="C253" s="8" t="s">
        <v>321</v>
      </c>
    </row>
    <row r="254" spans="3:3" ht="17.25" x14ac:dyDescent="0.45">
      <c r="C254" s="5" t="s">
        <v>47</v>
      </c>
    </row>
    <row r="255" spans="3:3" ht="17.25" x14ac:dyDescent="0.45">
      <c r="C255" s="8" t="s">
        <v>322</v>
      </c>
    </row>
    <row r="256" spans="3:3" ht="17.25" x14ac:dyDescent="0.45">
      <c r="C256" s="5" t="s">
        <v>323</v>
      </c>
    </row>
    <row r="257" spans="3:3" ht="17.25" x14ac:dyDescent="0.45">
      <c r="C257" s="8" t="s">
        <v>324</v>
      </c>
    </row>
    <row r="258" spans="3:3" ht="17.25" x14ac:dyDescent="0.45">
      <c r="C258" s="7" t="s">
        <v>325</v>
      </c>
    </row>
    <row r="259" spans="3:3" ht="17.25" x14ac:dyDescent="0.45">
      <c r="C259" s="6" t="s">
        <v>76</v>
      </c>
    </row>
    <row r="260" spans="3:3" ht="17.25" x14ac:dyDescent="0.45">
      <c r="C260" s="5" t="s">
        <v>58</v>
      </c>
    </row>
    <row r="261" spans="3:3" ht="17.25" x14ac:dyDescent="0.45">
      <c r="C261" s="8" t="s">
        <v>326</v>
      </c>
    </row>
    <row r="262" spans="3:3" ht="17.25" x14ac:dyDescent="0.45">
      <c r="C262" s="7" t="s">
        <v>167</v>
      </c>
    </row>
    <row r="263" spans="3:3" ht="17.25" x14ac:dyDescent="0.45">
      <c r="C263" s="8" t="s">
        <v>327</v>
      </c>
    </row>
    <row r="264" spans="3:3" ht="17.25" x14ac:dyDescent="0.45">
      <c r="C264" s="5" t="s">
        <v>160</v>
      </c>
    </row>
    <row r="265" spans="3:3" ht="17.25" x14ac:dyDescent="0.45">
      <c r="C265" s="6" t="s">
        <v>91</v>
      </c>
    </row>
    <row r="266" spans="3:3" ht="17.25" x14ac:dyDescent="0.45">
      <c r="C266" s="7" t="s">
        <v>328</v>
      </c>
    </row>
    <row r="267" spans="3:3" ht="17.25" x14ac:dyDescent="0.45">
      <c r="C267" s="8" t="s">
        <v>329</v>
      </c>
    </row>
    <row r="268" spans="3:3" ht="17.25" x14ac:dyDescent="0.45">
      <c r="C268" s="7" t="s">
        <v>330</v>
      </c>
    </row>
    <row r="269" spans="3:3" ht="17.25" x14ac:dyDescent="0.45">
      <c r="C269" s="8" t="s">
        <v>331</v>
      </c>
    </row>
  </sheetData>
  <conditionalFormatting sqref="C4:C269">
    <cfRule type="duplicateValues" dxfId="8" priority="1"/>
  </conditionalFormatting>
  <conditionalFormatting sqref="C162:C269 C4:C8 C10:C100">
    <cfRule type="duplicateValues" dxfId="7" priority="2"/>
    <cfRule type="duplicateValues" dxfId="6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F91A-E70B-4C01-9C76-4287C80A52FB}">
  <dimension ref="A1:B432"/>
  <sheetViews>
    <sheetView topLeftCell="A420" workbookViewId="0">
      <selection activeCell="A6" sqref="A6"/>
    </sheetView>
  </sheetViews>
  <sheetFormatPr baseColWidth="10" defaultRowHeight="21" x14ac:dyDescent="0.65"/>
  <cols>
    <col min="1" max="1" width="62.796875" style="12" bestFit="1" customWidth="1"/>
    <col min="2" max="2" width="30.19921875" style="12" bestFit="1" customWidth="1"/>
  </cols>
  <sheetData>
    <row r="1" spans="1:2" x14ac:dyDescent="0.65">
      <c r="A1" s="12" t="s">
        <v>387</v>
      </c>
      <c r="B1" s="12" t="s">
        <v>388</v>
      </c>
    </row>
    <row r="3" spans="1:2" x14ac:dyDescent="0.65">
      <c r="A3" s="13" t="s">
        <v>455</v>
      </c>
      <c r="B3" s="13" t="s">
        <v>389</v>
      </c>
    </row>
    <row r="4" spans="1:2" x14ac:dyDescent="0.65">
      <c r="A4" s="14" t="s">
        <v>390</v>
      </c>
      <c r="B4" s="13" t="s">
        <v>448</v>
      </c>
    </row>
    <row r="5" spans="1:2" x14ac:dyDescent="0.65">
      <c r="A5" s="14" t="s">
        <v>401</v>
      </c>
      <c r="B5" s="13" t="s">
        <v>448</v>
      </c>
    </row>
    <row r="6" spans="1:2" x14ac:dyDescent="0.65">
      <c r="A6" s="15" t="s">
        <v>173</v>
      </c>
      <c r="B6" s="13" t="s">
        <v>107</v>
      </c>
    </row>
    <row r="7" spans="1:2" x14ac:dyDescent="0.65">
      <c r="A7" s="16" t="s">
        <v>174</v>
      </c>
      <c r="B7" s="13" t="s">
        <v>72</v>
      </c>
    </row>
    <row r="8" spans="1:2" x14ac:dyDescent="0.65">
      <c r="A8" s="14" t="s">
        <v>175</v>
      </c>
      <c r="B8" s="13" t="s">
        <v>403</v>
      </c>
    </row>
    <row r="9" spans="1:2" x14ac:dyDescent="0.65">
      <c r="A9" s="13" t="s">
        <v>56</v>
      </c>
      <c r="B9" s="13" t="s">
        <v>52</v>
      </c>
    </row>
    <row r="10" spans="1:2" x14ac:dyDescent="0.65">
      <c r="A10" s="13" t="s">
        <v>136</v>
      </c>
      <c r="B10" s="13" t="s">
        <v>135</v>
      </c>
    </row>
    <row r="11" spans="1:2" x14ac:dyDescent="0.65">
      <c r="A11" s="10" t="s">
        <v>176</v>
      </c>
      <c r="B11" s="9" t="s">
        <v>391</v>
      </c>
    </row>
    <row r="12" spans="1:2" x14ac:dyDescent="0.65">
      <c r="A12" s="13" t="s">
        <v>57</v>
      </c>
      <c r="B12" s="13" t="s">
        <v>52</v>
      </c>
    </row>
    <row r="13" spans="1:2" x14ac:dyDescent="0.65">
      <c r="A13" s="16" t="s">
        <v>177</v>
      </c>
      <c r="B13" s="13" t="s">
        <v>448</v>
      </c>
    </row>
    <row r="14" spans="1:2" x14ac:dyDescent="0.65">
      <c r="A14" s="10" t="s">
        <v>526</v>
      </c>
      <c r="B14" s="9" t="s">
        <v>337</v>
      </c>
    </row>
    <row r="15" spans="1:2" x14ac:dyDescent="0.65">
      <c r="A15" s="10" t="s">
        <v>529</v>
      </c>
      <c r="B15" s="9"/>
    </row>
    <row r="16" spans="1:2" x14ac:dyDescent="0.65">
      <c r="A16" s="14" t="s">
        <v>178</v>
      </c>
      <c r="B16" s="13" t="s">
        <v>79</v>
      </c>
    </row>
    <row r="17" spans="1:2" x14ac:dyDescent="0.65">
      <c r="A17" s="14" t="s">
        <v>530</v>
      </c>
      <c r="B17" s="13"/>
    </row>
    <row r="18" spans="1:2" x14ac:dyDescent="0.65">
      <c r="A18" s="14" t="s">
        <v>408</v>
      </c>
      <c r="B18" s="13" t="s">
        <v>409</v>
      </c>
    </row>
    <row r="19" spans="1:2" x14ac:dyDescent="0.65">
      <c r="A19" s="10" t="s">
        <v>414</v>
      </c>
      <c r="B19" s="9" t="s">
        <v>111</v>
      </c>
    </row>
    <row r="20" spans="1:2" x14ac:dyDescent="0.65">
      <c r="A20" s="16" t="s">
        <v>436</v>
      </c>
      <c r="B20" s="13" t="s">
        <v>111</v>
      </c>
    </row>
    <row r="21" spans="1:2" x14ac:dyDescent="0.65">
      <c r="A21" s="13" t="s">
        <v>531</v>
      </c>
      <c r="B21" s="13" t="s">
        <v>393</v>
      </c>
    </row>
    <row r="22" spans="1:2" x14ac:dyDescent="0.65">
      <c r="A22" s="10" t="s">
        <v>494</v>
      </c>
      <c r="B22" s="9" t="s">
        <v>452</v>
      </c>
    </row>
    <row r="23" spans="1:2" x14ac:dyDescent="0.65">
      <c r="A23" s="15" t="s">
        <v>532</v>
      </c>
      <c r="B23" s="13" t="s">
        <v>155</v>
      </c>
    </row>
    <row r="24" spans="1:2" x14ac:dyDescent="0.65">
      <c r="A24" s="13" t="s">
        <v>181</v>
      </c>
      <c r="B24" s="13" t="s">
        <v>448</v>
      </c>
    </row>
    <row r="25" spans="1:2" x14ac:dyDescent="0.65">
      <c r="A25" s="14" t="s">
        <v>533</v>
      </c>
      <c r="B25" s="13"/>
    </row>
    <row r="26" spans="1:2" x14ac:dyDescent="0.65">
      <c r="A26" s="13" t="s">
        <v>168</v>
      </c>
      <c r="B26" s="13" t="s">
        <v>167</v>
      </c>
    </row>
    <row r="27" spans="1:2" x14ac:dyDescent="0.65">
      <c r="A27" s="13" t="s">
        <v>182</v>
      </c>
      <c r="B27" s="13" t="s">
        <v>64</v>
      </c>
    </row>
    <row r="28" spans="1:2" x14ac:dyDescent="0.65">
      <c r="A28" s="13" t="s">
        <v>183</v>
      </c>
      <c r="B28" s="13" t="s">
        <v>448</v>
      </c>
    </row>
    <row r="29" spans="1:2" x14ac:dyDescent="0.65">
      <c r="A29" s="14" t="s">
        <v>534</v>
      </c>
      <c r="B29" s="13"/>
    </row>
    <row r="30" spans="1:2" x14ac:dyDescent="0.65">
      <c r="A30" s="14" t="s">
        <v>170</v>
      </c>
      <c r="B30" s="13" t="s">
        <v>167</v>
      </c>
    </row>
    <row r="31" spans="1:2" x14ac:dyDescent="0.65">
      <c r="A31" s="14" t="s">
        <v>404</v>
      </c>
      <c r="B31" s="13" t="s">
        <v>400</v>
      </c>
    </row>
    <row r="32" spans="1:2" x14ac:dyDescent="0.65">
      <c r="A32" s="13" t="s">
        <v>45</v>
      </c>
      <c r="B32" s="13" t="s">
        <v>448</v>
      </c>
    </row>
    <row r="33" spans="1:2" x14ac:dyDescent="0.65">
      <c r="A33" s="10" t="s">
        <v>382</v>
      </c>
      <c r="B33" s="9" t="s">
        <v>77</v>
      </c>
    </row>
    <row r="34" spans="1:2" x14ac:dyDescent="0.65">
      <c r="A34" s="13" t="s">
        <v>35</v>
      </c>
      <c r="B34" s="13" t="s">
        <v>33</v>
      </c>
    </row>
    <row r="35" spans="1:2" x14ac:dyDescent="0.65">
      <c r="A35" s="10" t="s">
        <v>426</v>
      </c>
      <c r="B35" s="9" t="s">
        <v>393</v>
      </c>
    </row>
    <row r="36" spans="1:2" x14ac:dyDescent="0.65">
      <c r="A36" s="14" t="s">
        <v>429</v>
      </c>
      <c r="B36" s="13" t="s">
        <v>393</v>
      </c>
    </row>
    <row r="37" spans="1:2" x14ac:dyDescent="0.65">
      <c r="A37" s="10" t="s">
        <v>399</v>
      </c>
      <c r="B37" s="9" t="s">
        <v>400</v>
      </c>
    </row>
    <row r="38" spans="1:2" x14ac:dyDescent="0.65">
      <c r="A38" s="10" t="s">
        <v>370</v>
      </c>
      <c r="B38" s="9" t="s">
        <v>85</v>
      </c>
    </row>
    <row r="39" spans="1:2" x14ac:dyDescent="0.65">
      <c r="A39" s="10" t="s">
        <v>535</v>
      </c>
      <c r="B39" s="9"/>
    </row>
    <row r="40" spans="1:2" x14ac:dyDescent="0.65">
      <c r="A40" s="14" t="s">
        <v>536</v>
      </c>
      <c r="B40" s="13"/>
    </row>
    <row r="41" spans="1:2" x14ac:dyDescent="0.65">
      <c r="A41" s="10" t="s">
        <v>188</v>
      </c>
      <c r="B41" s="9" t="s">
        <v>64</v>
      </c>
    </row>
    <row r="42" spans="1:2" x14ac:dyDescent="0.65">
      <c r="A42" s="10" t="s">
        <v>189</v>
      </c>
      <c r="B42" s="9" t="s">
        <v>135</v>
      </c>
    </row>
    <row r="43" spans="1:2" x14ac:dyDescent="0.65">
      <c r="A43" s="14" t="s">
        <v>537</v>
      </c>
      <c r="B43" s="13"/>
    </row>
    <row r="44" spans="1:2" x14ac:dyDescent="0.65">
      <c r="A44" s="13" t="s">
        <v>415</v>
      </c>
      <c r="B44" s="13" t="s">
        <v>150</v>
      </c>
    </row>
    <row r="45" spans="1:2" x14ac:dyDescent="0.65">
      <c r="A45" s="10" t="s">
        <v>190</v>
      </c>
      <c r="B45" s="9" t="s">
        <v>396</v>
      </c>
    </row>
    <row r="46" spans="1:2" x14ac:dyDescent="0.65">
      <c r="A46" s="10" t="s">
        <v>471</v>
      </c>
      <c r="B46" s="9" t="s">
        <v>61</v>
      </c>
    </row>
    <row r="47" spans="1:2" x14ac:dyDescent="0.65">
      <c r="A47" s="14" t="s">
        <v>538</v>
      </c>
      <c r="B47" s="13"/>
    </row>
    <row r="48" spans="1:2" x14ac:dyDescent="0.65">
      <c r="A48" s="13" t="s">
        <v>475</v>
      </c>
      <c r="B48" s="13" t="s">
        <v>72</v>
      </c>
    </row>
    <row r="49" spans="1:2" x14ac:dyDescent="0.65">
      <c r="A49" s="14" t="s">
        <v>481</v>
      </c>
      <c r="B49" s="13" t="s">
        <v>79</v>
      </c>
    </row>
    <row r="50" spans="1:2" x14ac:dyDescent="0.65">
      <c r="A50" s="14" t="s">
        <v>392</v>
      </c>
      <c r="B50" s="13" t="s">
        <v>391</v>
      </c>
    </row>
    <row r="51" spans="1:2" x14ac:dyDescent="0.65">
      <c r="A51" s="13" t="s">
        <v>191</v>
      </c>
      <c r="B51" s="13" t="s">
        <v>464</v>
      </c>
    </row>
    <row r="52" spans="1:2" x14ac:dyDescent="0.65">
      <c r="A52" s="13" t="s">
        <v>539</v>
      </c>
      <c r="B52" s="13"/>
    </row>
    <row r="53" spans="1:2" x14ac:dyDescent="0.65">
      <c r="A53" s="16" t="s">
        <v>505</v>
      </c>
      <c r="B53" s="13" t="s">
        <v>253</v>
      </c>
    </row>
    <row r="54" spans="1:2" x14ac:dyDescent="0.65">
      <c r="A54" s="14" t="s">
        <v>77</v>
      </c>
      <c r="B54" s="13" t="s">
        <v>77</v>
      </c>
    </row>
    <row r="55" spans="1:2" x14ac:dyDescent="0.65">
      <c r="A55" s="10" t="s">
        <v>378</v>
      </c>
      <c r="B55" s="9" t="s">
        <v>104</v>
      </c>
    </row>
    <row r="56" spans="1:2" x14ac:dyDescent="0.65">
      <c r="A56" s="10" t="s">
        <v>90</v>
      </c>
      <c r="B56" s="9" t="s">
        <v>85</v>
      </c>
    </row>
    <row r="57" spans="1:2" x14ac:dyDescent="0.65">
      <c r="A57" s="14" t="s">
        <v>193</v>
      </c>
      <c r="B57" s="13" t="s">
        <v>135</v>
      </c>
    </row>
    <row r="58" spans="1:2" x14ac:dyDescent="0.65">
      <c r="A58" s="10" t="s">
        <v>540</v>
      </c>
      <c r="B58" s="9"/>
    </row>
    <row r="59" spans="1:2" x14ac:dyDescent="0.65">
      <c r="A59" s="10" t="s">
        <v>541</v>
      </c>
      <c r="B59" s="9" t="s">
        <v>107</v>
      </c>
    </row>
    <row r="60" spans="1:2" x14ac:dyDescent="0.65">
      <c r="A60" s="14" t="s">
        <v>44</v>
      </c>
      <c r="B60" s="13" t="s">
        <v>448</v>
      </c>
    </row>
    <row r="61" spans="1:2" x14ac:dyDescent="0.65">
      <c r="A61" s="10" t="s">
        <v>55</v>
      </c>
      <c r="B61" s="9" t="s">
        <v>52</v>
      </c>
    </row>
    <row r="62" spans="1:2" x14ac:dyDescent="0.65">
      <c r="A62" s="10" t="s">
        <v>542</v>
      </c>
      <c r="B62" s="9"/>
    </row>
    <row r="63" spans="1:2" x14ac:dyDescent="0.65">
      <c r="A63" s="15" t="s">
        <v>442</v>
      </c>
      <c r="B63" s="13" t="s">
        <v>396</v>
      </c>
    </row>
    <row r="64" spans="1:2" x14ac:dyDescent="0.65">
      <c r="A64" s="13" t="s">
        <v>433</v>
      </c>
      <c r="B64" s="13" t="s">
        <v>116</v>
      </c>
    </row>
    <row r="65" spans="1:2" x14ac:dyDescent="0.65">
      <c r="A65" s="10" t="s">
        <v>146</v>
      </c>
      <c r="B65" s="9" t="s">
        <v>145</v>
      </c>
    </row>
    <row r="66" spans="1:2" x14ac:dyDescent="0.65">
      <c r="A66" s="10" t="s">
        <v>46</v>
      </c>
      <c r="B66" s="9" t="s">
        <v>448</v>
      </c>
    </row>
    <row r="67" spans="1:2" x14ac:dyDescent="0.65">
      <c r="A67" s="13" t="s">
        <v>194</v>
      </c>
      <c r="B67" s="13" t="s">
        <v>155</v>
      </c>
    </row>
    <row r="68" spans="1:2" x14ac:dyDescent="0.65">
      <c r="A68" s="13" t="s">
        <v>195</v>
      </c>
      <c r="B68" s="13" t="s">
        <v>393</v>
      </c>
    </row>
    <row r="69" spans="1:2" x14ac:dyDescent="0.65">
      <c r="A69" s="21" t="s">
        <v>196</v>
      </c>
      <c r="B69" s="12" t="s">
        <v>511</v>
      </c>
    </row>
    <row r="70" spans="1:2" x14ac:dyDescent="0.65">
      <c r="A70" s="25" t="s">
        <v>78</v>
      </c>
      <c r="B70" s="11" t="s">
        <v>79</v>
      </c>
    </row>
    <row r="71" spans="1:2" x14ac:dyDescent="0.65">
      <c r="A71" s="19" t="s">
        <v>197</v>
      </c>
      <c r="B71" s="12" t="s">
        <v>391</v>
      </c>
    </row>
    <row r="72" spans="1:2" x14ac:dyDescent="0.65">
      <c r="A72" s="20" t="s">
        <v>198</v>
      </c>
      <c r="B72" s="12" t="s">
        <v>391</v>
      </c>
    </row>
    <row r="73" spans="1:2" x14ac:dyDescent="0.65">
      <c r="A73" s="19" t="s">
        <v>487</v>
      </c>
      <c r="B73" s="12" t="s">
        <v>96</v>
      </c>
    </row>
    <row r="74" spans="1:2" x14ac:dyDescent="0.65">
      <c r="A74" s="25" t="s">
        <v>443</v>
      </c>
      <c r="B74" s="11" t="s">
        <v>116</v>
      </c>
    </row>
    <row r="75" spans="1:2" x14ac:dyDescent="0.65">
      <c r="A75" s="19" t="s">
        <v>98</v>
      </c>
      <c r="B75" s="12" t="s">
        <v>496</v>
      </c>
    </row>
    <row r="76" spans="1:2" x14ac:dyDescent="0.65">
      <c r="A76" s="19" t="s">
        <v>512</v>
      </c>
      <c r="B76" s="12" t="s">
        <v>394</v>
      </c>
    </row>
    <row r="77" spans="1:2" x14ac:dyDescent="0.65">
      <c r="A77" s="20" t="s">
        <v>199</v>
      </c>
      <c r="B77" s="12" t="s">
        <v>138</v>
      </c>
    </row>
    <row r="78" spans="1:2" x14ac:dyDescent="0.65">
      <c r="A78" s="19" t="s">
        <v>543</v>
      </c>
    </row>
    <row r="79" spans="1:2" x14ac:dyDescent="0.65">
      <c r="A79" s="20" t="s">
        <v>385</v>
      </c>
      <c r="B79" s="12" t="s">
        <v>126</v>
      </c>
    </row>
    <row r="80" spans="1:2" x14ac:dyDescent="0.65">
      <c r="A80" s="25" t="s">
        <v>201</v>
      </c>
      <c r="B80" s="11" t="s">
        <v>33</v>
      </c>
    </row>
    <row r="81" spans="1:2" x14ac:dyDescent="0.65">
      <c r="A81" s="25" t="s">
        <v>109</v>
      </c>
      <c r="B81" s="11" t="s">
        <v>107</v>
      </c>
    </row>
    <row r="82" spans="1:2" x14ac:dyDescent="0.65">
      <c r="A82" s="25" t="s">
        <v>449</v>
      </c>
      <c r="B82" s="11" t="s">
        <v>133</v>
      </c>
    </row>
    <row r="83" spans="1:2" x14ac:dyDescent="0.65">
      <c r="A83" s="25" t="s">
        <v>82</v>
      </c>
      <c r="B83" s="11" t="s">
        <v>79</v>
      </c>
    </row>
    <row r="84" spans="1:2" x14ac:dyDescent="0.65">
      <c r="A84" s="19" t="s">
        <v>203</v>
      </c>
      <c r="B84" s="12" t="s">
        <v>155</v>
      </c>
    </row>
    <row r="85" spans="1:2" x14ac:dyDescent="0.65">
      <c r="A85" s="25" t="s">
        <v>504</v>
      </c>
      <c r="B85" s="11" t="s">
        <v>107</v>
      </c>
    </row>
    <row r="86" spans="1:2" x14ac:dyDescent="0.65">
      <c r="A86" s="23" t="s">
        <v>142</v>
      </c>
      <c r="B86" s="12" t="s">
        <v>138</v>
      </c>
    </row>
    <row r="87" spans="1:2" x14ac:dyDescent="0.65">
      <c r="A87" s="20" t="s">
        <v>204</v>
      </c>
      <c r="B87" s="12" t="s">
        <v>448</v>
      </c>
    </row>
    <row r="88" spans="1:2" x14ac:dyDescent="0.65">
      <c r="A88" s="25" t="s">
        <v>73</v>
      </c>
      <c r="B88" s="11" t="s">
        <v>72</v>
      </c>
    </row>
    <row r="89" spans="1:2" x14ac:dyDescent="0.65">
      <c r="A89" s="25" t="s">
        <v>206</v>
      </c>
      <c r="B89" s="11" t="s">
        <v>155</v>
      </c>
    </row>
    <row r="90" spans="1:2" x14ac:dyDescent="0.65">
      <c r="A90" s="20" t="s">
        <v>112</v>
      </c>
      <c r="B90" s="12" t="s">
        <v>111</v>
      </c>
    </row>
    <row r="91" spans="1:2" x14ac:dyDescent="0.65">
      <c r="A91" s="25" t="s">
        <v>367</v>
      </c>
      <c r="B91" s="11" t="s">
        <v>138</v>
      </c>
    </row>
    <row r="92" spans="1:2" x14ac:dyDescent="0.65">
      <c r="A92" s="20" t="s">
        <v>411</v>
      </c>
      <c r="B92" s="12" t="s">
        <v>403</v>
      </c>
    </row>
    <row r="93" spans="1:2" x14ac:dyDescent="0.65">
      <c r="A93" s="25" t="s">
        <v>208</v>
      </c>
      <c r="B93" s="11" t="s">
        <v>138</v>
      </c>
    </row>
    <row r="94" spans="1:2" x14ac:dyDescent="0.65">
      <c r="A94" s="19" t="s">
        <v>210</v>
      </c>
      <c r="B94" s="12" t="s">
        <v>391</v>
      </c>
    </row>
    <row r="95" spans="1:2" x14ac:dyDescent="0.65">
      <c r="A95" s="25" t="s">
        <v>69</v>
      </c>
      <c r="B95" s="11" t="s">
        <v>68</v>
      </c>
    </row>
    <row r="96" spans="1:2" x14ac:dyDescent="0.65">
      <c r="A96" s="25" t="s">
        <v>211</v>
      </c>
      <c r="B96" s="11" t="s">
        <v>85</v>
      </c>
    </row>
    <row r="97" spans="1:2" x14ac:dyDescent="0.65">
      <c r="A97" s="19" t="s">
        <v>544</v>
      </c>
    </row>
    <row r="98" spans="1:2" x14ac:dyDescent="0.65">
      <c r="A98" s="19" t="s">
        <v>212</v>
      </c>
      <c r="B98" s="12" t="s">
        <v>496</v>
      </c>
    </row>
    <row r="99" spans="1:2" x14ac:dyDescent="0.65">
      <c r="A99" s="25" t="s">
        <v>465</v>
      </c>
      <c r="B99" s="11" t="s">
        <v>448</v>
      </c>
    </row>
    <row r="100" spans="1:2" x14ac:dyDescent="0.65">
      <c r="A100" s="20" t="s">
        <v>50</v>
      </c>
      <c r="B100" s="12" t="s">
        <v>448</v>
      </c>
    </row>
    <row r="101" spans="1:2" x14ac:dyDescent="0.65">
      <c r="A101" s="19" t="s">
        <v>214</v>
      </c>
      <c r="B101" s="12" t="s">
        <v>492</v>
      </c>
    </row>
    <row r="102" spans="1:2" x14ac:dyDescent="0.65">
      <c r="A102" s="20" t="s">
        <v>545</v>
      </c>
    </row>
    <row r="103" spans="1:2" x14ac:dyDescent="0.65">
      <c r="A103" s="25" t="s">
        <v>215</v>
      </c>
      <c r="B103" s="11"/>
    </row>
    <row r="104" spans="1:2" x14ac:dyDescent="0.65">
      <c r="A104" s="19" t="s">
        <v>428</v>
      </c>
      <c r="B104" s="12" t="s">
        <v>396</v>
      </c>
    </row>
    <row r="105" spans="1:2" x14ac:dyDescent="0.65">
      <c r="A105" s="25" t="s">
        <v>484</v>
      </c>
      <c r="B105" s="11" t="s">
        <v>85</v>
      </c>
    </row>
    <row r="106" spans="1:2" x14ac:dyDescent="0.65">
      <c r="A106" s="19" t="s">
        <v>163</v>
      </c>
      <c r="B106" s="12" t="s">
        <v>155</v>
      </c>
    </row>
    <row r="107" spans="1:2" x14ac:dyDescent="0.65">
      <c r="A107" s="20" t="s">
        <v>439</v>
      </c>
      <c r="B107" s="12" t="s">
        <v>96</v>
      </c>
    </row>
    <row r="108" spans="1:2" x14ac:dyDescent="0.65">
      <c r="A108" s="25" t="s">
        <v>59</v>
      </c>
      <c r="B108" s="11" t="s">
        <v>61</v>
      </c>
    </row>
    <row r="109" spans="1:2" x14ac:dyDescent="0.65">
      <c r="A109" s="19" t="s">
        <v>447</v>
      </c>
      <c r="B109" s="12" t="s">
        <v>85</v>
      </c>
    </row>
    <row r="110" spans="1:2" x14ac:dyDescent="0.65">
      <c r="A110" s="25" t="s">
        <v>482</v>
      </c>
      <c r="B110" s="11" t="s">
        <v>84</v>
      </c>
    </row>
    <row r="111" spans="1:2" x14ac:dyDescent="0.65">
      <c r="A111" s="19" t="s">
        <v>159</v>
      </c>
      <c r="B111" s="12" t="s">
        <v>155</v>
      </c>
    </row>
    <row r="112" spans="1:2" x14ac:dyDescent="0.65">
      <c r="A112" s="19" t="s">
        <v>514</v>
      </c>
      <c r="B112" s="12" t="s">
        <v>133</v>
      </c>
    </row>
    <row r="113" spans="1:2" x14ac:dyDescent="0.65">
      <c r="A113" s="25" t="s">
        <v>546</v>
      </c>
      <c r="B113" s="11"/>
    </row>
    <row r="114" spans="1:2" x14ac:dyDescent="0.65">
      <c r="A114" s="25" t="s">
        <v>547</v>
      </c>
      <c r="B114" s="11"/>
    </row>
    <row r="115" spans="1:2" x14ac:dyDescent="0.65">
      <c r="A115" s="20" t="s">
        <v>516</v>
      </c>
      <c r="B115" s="12" t="s">
        <v>138</v>
      </c>
    </row>
    <row r="116" spans="1:2" x14ac:dyDescent="0.65">
      <c r="A116" s="23" t="s">
        <v>70</v>
      </c>
      <c r="B116" s="12" t="s">
        <v>68</v>
      </c>
    </row>
    <row r="117" spans="1:2" x14ac:dyDescent="0.65">
      <c r="A117" s="25" t="s">
        <v>117</v>
      </c>
      <c r="B117" s="11" t="s">
        <v>116</v>
      </c>
    </row>
    <row r="118" spans="1:2" x14ac:dyDescent="0.65">
      <c r="A118" s="25" t="s">
        <v>523</v>
      </c>
      <c r="B118" s="11" t="s">
        <v>167</v>
      </c>
    </row>
    <row r="119" spans="1:2" x14ac:dyDescent="0.65">
      <c r="A119" s="19" t="s">
        <v>218</v>
      </c>
      <c r="B119" s="12" t="s">
        <v>391</v>
      </c>
    </row>
    <row r="120" spans="1:2" x14ac:dyDescent="0.65">
      <c r="A120" s="19" t="s">
        <v>164</v>
      </c>
      <c r="B120" s="12" t="s">
        <v>155</v>
      </c>
    </row>
    <row r="121" spans="1:2" x14ac:dyDescent="0.65">
      <c r="A121" s="19" t="s">
        <v>419</v>
      </c>
      <c r="B121" s="12" t="s">
        <v>104</v>
      </c>
    </row>
    <row r="122" spans="1:2" x14ac:dyDescent="0.65">
      <c r="A122" s="21" t="s">
        <v>219</v>
      </c>
      <c r="B122" s="12" t="s">
        <v>85</v>
      </c>
    </row>
    <row r="123" spans="1:2" x14ac:dyDescent="0.65">
      <c r="A123" s="19" t="s">
        <v>120</v>
      </c>
      <c r="B123" s="12" t="s">
        <v>116</v>
      </c>
    </row>
    <row r="124" spans="1:2" x14ac:dyDescent="0.65">
      <c r="A124" s="25" t="s">
        <v>478</v>
      </c>
      <c r="B124" s="11" t="s">
        <v>77</v>
      </c>
    </row>
    <row r="125" spans="1:2" x14ac:dyDescent="0.65">
      <c r="A125" s="25" t="s">
        <v>137</v>
      </c>
      <c r="B125" s="11" t="s">
        <v>135</v>
      </c>
    </row>
    <row r="126" spans="1:2" x14ac:dyDescent="0.65">
      <c r="A126" s="25" t="s">
        <v>430</v>
      </c>
      <c r="B126" s="11" t="s">
        <v>396</v>
      </c>
    </row>
    <row r="127" spans="1:2" x14ac:dyDescent="0.65">
      <c r="A127" s="25" t="s">
        <v>548</v>
      </c>
      <c r="B127" s="11"/>
    </row>
    <row r="128" spans="1:2" x14ac:dyDescent="0.65">
      <c r="A128" s="25" t="s">
        <v>220</v>
      </c>
      <c r="B128" s="11" t="s">
        <v>79</v>
      </c>
    </row>
    <row r="129" spans="1:2" x14ac:dyDescent="0.65">
      <c r="A129" s="25" t="s">
        <v>156</v>
      </c>
      <c r="B129" s="11" t="s">
        <v>155</v>
      </c>
    </row>
    <row r="130" spans="1:2" x14ac:dyDescent="0.65">
      <c r="A130" s="19" t="s">
        <v>122</v>
      </c>
      <c r="B130" s="12" t="s">
        <v>116</v>
      </c>
    </row>
    <row r="131" spans="1:2" x14ac:dyDescent="0.65">
      <c r="A131" s="25" t="s">
        <v>221</v>
      </c>
      <c r="B131" s="11" t="s">
        <v>384</v>
      </c>
    </row>
    <row r="132" spans="1:2" x14ac:dyDescent="0.65">
      <c r="A132" s="19" t="s">
        <v>86</v>
      </c>
      <c r="B132" s="12" t="s">
        <v>85</v>
      </c>
    </row>
    <row r="133" spans="1:2" x14ac:dyDescent="0.65">
      <c r="A133" s="25" t="s">
        <v>497</v>
      </c>
      <c r="B133" s="11" t="s">
        <v>496</v>
      </c>
    </row>
    <row r="134" spans="1:2" x14ac:dyDescent="0.65">
      <c r="A134" s="25" t="s">
        <v>474</v>
      </c>
      <c r="B134" s="11" t="s">
        <v>68</v>
      </c>
    </row>
    <row r="135" spans="1:2" x14ac:dyDescent="0.65">
      <c r="A135" s="20" t="s">
        <v>405</v>
      </c>
      <c r="B135" s="12" t="s">
        <v>391</v>
      </c>
    </row>
    <row r="136" spans="1:2" x14ac:dyDescent="0.65">
      <c r="A136" s="20" t="s">
        <v>223</v>
      </c>
      <c r="B136" s="12" t="s">
        <v>448</v>
      </c>
    </row>
    <row r="137" spans="1:2" x14ac:dyDescent="0.65">
      <c r="A137" s="25" t="s">
        <v>549</v>
      </c>
      <c r="B137" s="11"/>
    </row>
    <row r="138" spans="1:2" x14ac:dyDescent="0.65">
      <c r="A138" s="19" t="s">
        <v>517</v>
      </c>
      <c r="B138" s="12" t="s">
        <v>138</v>
      </c>
    </row>
    <row r="139" spans="1:2" x14ac:dyDescent="0.65">
      <c r="A139" s="20" t="s">
        <v>550</v>
      </c>
    </row>
    <row r="140" spans="1:2" x14ac:dyDescent="0.65">
      <c r="A140" s="21" t="s">
        <v>224</v>
      </c>
      <c r="B140" s="12" t="s">
        <v>96</v>
      </c>
    </row>
    <row r="141" spans="1:2" x14ac:dyDescent="0.65">
      <c r="A141" s="19" t="s">
        <v>225</v>
      </c>
      <c r="B141" s="12" t="s">
        <v>33</v>
      </c>
    </row>
    <row r="142" spans="1:2" x14ac:dyDescent="0.65">
      <c r="A142" s="25" t="s">
        <v>89</v>
      </c>
      <c r="B142" s="11" t="s">
        <v>85</v>
      </c>
    </row>
    <row r="143" spans="1:2" x14ac:dyDescent="0.65">
      <c r="A143" s="19" t="s">
        <v>148</v>
      </c>
      <c r="B143" s="12" t="s">
        <v>145</v>
      </c>
    </row>
    <row r="144" spans="1:2" x14ac:dyDescent="0.65">
      <c r="A144" s="20" t="s">
        <v>226</v>
      </c>
    </row>
    <row r="145" spans="1:2" x14ac:dyDescent="0.65">
      <c r="A145" s="20" t="s">
        <v>227</v>
      </c>
      <c r="B145" s="12" t="s">
        <v>33</v>
      </c>
    </row>
    <row r="146" spans="1:2" x14ac:dyDescent="0.65">
      <c r="A146" s="22" t="s">
        <v>412</v>
      </c>
      <c r="B146" s="12" t="s">
        <v>33</v>
      </c>
    </row>
    <row r="147" spans="1:2" x14ac:dyDescent="0.65">
      <c r="A147" s="25" t="s">
        <v>228</v>
      </c>
      <c r="B147" s="11" t="s">
        <v>61</v>
      </c>
    </row>
    <row r="148" spans="1:2" x14ac:dyDescent="0.65">
      <c r="A148" s="22" t="s">
        <v>128</v>
      </c>
      <c r="B148" s="12" t="s">
        <v>129</v>
      </c>
    </row>
    <row r="149" spans="1:2" x14ac:dyDescent="0.65">
      <c r="A149" s="19" t="s">
        <v>87</v>
      </c>
      <c r="B149" s="12" t="s">
        <v>85</v>
      </c>
    </row>
    <row r="150" spans="1:2" x14ac:dyDescent="0.65">
      <c r="A150" s="25" t="s">
        <v>229</v>
      </c>
      <c r="B150" s="11" t="s">
        <v>33</v>
      </c>
    </row>
    <row r="151" spans="1:2" x14ac:dyDescent="0.65">
      <c r="A151" s="14" t="s">
        <v>503</v>
      </c>
      <c r="B151" s="13" t="s">
        <v>107</v>
      </c>
    </row>
    <row r="152" spans="1:2" x14ac:dyDescent="0.65">
      <c r="A152" s="10" t="s">
        <v>369</v>
      </c>
      <c r="B152" s="9" t="s">
        <v>72</v>
      </c>
    </row>
    <row r="153" spans="1:2" x14ac:dyDescent="0.65">
      <c r="A153" s="10" t="s">
        <v>493</v>
      </c>
      <c r="B153" s="9" t="s">
        <v>452</v>
      </c>
    </row>
    <row r="154" spans="1:2" x14ac:dyDescent="0.65">
      <c r="A154" s="10" t="s">
        <v>231</v>
      </c>
      <c r="B154" s="9" t="s">
        <v>155</v>
      </c>
    </row>
    <row r="155" spans="1:2" x14ac:dyDescent="0.65">
      <c r="A155" s="17" t="s">
        <v>551</v>
      </c>
      <c r="B155" s="13"/>
    </row>
    <row r="156" spans="1:2" x14ac:dyDescent="0.65">
      <c r="A156" s="10" t="s">
        <v>524</v>
      </c>
      <c r="B156" s="9" t="s">
        <v>167</v>
      </c>
    </row>
    <row r="157" spans="1:2" x14ac:dyDescent="0.65">
      <c r="A157" s="10" t="s">
        <v>486</v>
      </c>
      <c r="B157" s="9" t="s">
        <v>96</v>
      </c>
    </row>
    <row r="158" spans="1:2" x14ac:dyDescent="0.65">
      <c r="A158" s="16" t="s">
        <v>413</v>
      </c>
      <c r="B158" s="13" t="s">
        <v>138</v>
      </c>
    </row>
    <row r="159" spans="1:2" x14ac:dyDescent="0.65">
      <c r="A159" s="10" t="s">
        <v>130</v>
      </c>
      <c r="B159" s="9" t="s">
        <v>394</v>
      </c>
    </row>
    <row r="160" spans="1:2" x14ac:dyDescent="0.65">
      <c r="A160" s="10" t="s">
        <v>500</v>
      </c>
      <c r="B160" s="9" t="s">
        <v>552</v>
      </c>
    </row>
    <row r="161" spans="1:2" x14ac:dyDescent="0.65">
      <c r="A161" s="10" t="s">
        <v>553</v>
      </c>
      <c r="B161" s="9" t="s">
        <v>552</v>
      </c>
    </row>
    <row r="162" spans="1:2" x14ac:dyDescent="0.65">
      <c r="A162" s="15" t="s">
        <v>554</v>
      </c>
      <c r="B162" s="13"/>
    </row>
    <row r="163" spans="1:2" x14ac:dyDescent="0.65">
      <c r="A163" s="13" t="s">
        <v>140</v>
      </c>
      <c r="B163" s="13" t="s">
        <v>138</v>
      </c>
    </row>
    <row r="164" spans="1:2" x14ac:dyDescent="0.65">
      <c r="A164" s="10" t="s">
        <v>232</v>
      </c>
      <c r="B164" s="9" t="s">
        <v>79</v>
      </c>
    </row>
    <row r="165" spans="1:2" x14ac:dyDescent="0.65">
      <c r="A165" s="14" t="s">
        <v>233</v>
      </c>
      <c r="B165" s="13" t="s">
        <v>452</v>
      </c>
    </row>
    <row r="166" spans="1:2" x14ac:dyDescent="0.65">
      <c r="A166" s="10" t="s">
        <v>234</v>
      </c>
      <c r="B166" s="9" t="s">
        <v>410</v>
      </c>
    </row>
    <row r="167" spans="1:2" x14ac:dyDescent="0.65">
      <c r="A167" s="10" t="s">
        <v>48</v>
      </c>
      <c r="B167" s="9" t="s">
        <v>448</v>
      </c>
    </row>
    <row r="168" spans="1:2" x14ac:dyDescent="0.65">
      <c r="A168" s="16" t="s">
        <v>438</v>
      </c>
      <c r="B168" s="13" t="s">
        <v>138</v>
      </c>
    </row>
    <row r="169" spans="1:2" x14ac:dyDescent="0.65">
      <c r="A169" s="10" t="s">
        <v>416</v>
      </c>
      <c r="B169" s="9" t="s">
        <v>167</v>
      </c>
    </row>
    <row r="170" spans="1:2" x14ac:dyDescent="0.65">
      <c r="A170" s="10" t="s">
        <v>235</v>
      </c>
      <c r="B170" s="9" t="s">
        <v>155</v>
      </c>
    </row>
    <row r="171" spans="1:2" x14ac:dyDescent="0.65">
      <c r="A171" s="10" t="s">
        <v>555</v>
      </c>
      <c r="B171" s="9"/>
    </row>
    <row r="172" spans="1:2" x14ac:dyDescent="0.65">
      <c r="A172" s="16" t="s">
        <v>236</v>
      </c>
      <c r="B172" s="13" t="s">
        <v>64</v>
      </c>
    </row>
    <row r="173" spans="1:2" x14ac:dyDescent="0.65">
      <c r="A173" s="10" t="s">
        <v>556</v>
      </c>
      <c r="B173" s="9" t="s">
        <v>155</v>
      </c>
    </row>
    <row r="174" spans="1:2" x14ac:dyDescent="0.65">
      <c r="A174" s="13" t="s">
        <v>557</v>
      </c>
      <c r="B174" s="13"/>
    </row>
    <row r="175" spans="1:2" x14ac:dyDescent="0.65">
      <c r="A175" s="16" t="s">
        <v>237</v>
      </c>
      <c r="B175" s="13"/>
    </row>
    <row r="176" spans="1:2" x14ac:dyDescent="0.65">
      <c r="A176" s="10" t="s">
        <v>238</v>
      </c>
      <c r="B176" s="9" t="s">
        <v>33</v>
      </c>
    </row>
    <row r="177" spans="1:2" x14ac:dyDescent="0.65">
      <c r="A177" s="13" t="s">
        <v>239</v>
      </c>
      <c r="B177" s="13" t="s">
        <v>64</v>
      </c>
    </row>
    <row r="178" spans="1:2" x14ac:dyDescent="0.65">
      <c r="A178" s="10" t="s">
        <v>427</v>
      </c>
      <c r="B178" s="9" t="s">
        <v>72</v>
      </c>
    </row>
    <row r="179" spans="1:2" x14ac:dyDescent="0.65">
      <c r="A179" s="10" t="s">
        <v>37</v>
      </c>
      <c r="B179" s="9" t="s">
        <v>393</v>
      </c>
    </row>
    <row r="180" spans="1:2" x14ac:dyDescent="0.65">
      <c r="A180" s="10" t="s">
        <v>432</v>
      </c>
      <c r="B180" s="9" t="s">
        <v>337</v>
      </c>
    </row>
    <row r="181" spans="1:2" x14ac:dyDescent="0.65">
      <c r="A181" s="10" t="s">
        <v>558</v>
      </c>
      <c r="B181" s="9" t="s">
        <v>39</v>
      </c>
    </row>
    <row r="182" spans="1:2" x14ac:dyDescent="0.65">
      <c r="A182" s="10" t="s">
        <v>240</v>
      </c>
      <c r="B182" s="9" t="s">
        <v>110</v>
      </c>
    </row>
    <row r="183" spans="1:2" x14ac:dyDescent="0.65">
      <c r="A183" s="10" t="s">
        <v>241</v>
      </c>
      <c r="B183" s="9" t="s">
        <v>145</v>
      </c>
    </row>
    <row r="184" spans="1:2" x14ac:dyDescent="0.65">
      <c r="A184" s="10" t="s">
        <v>407</v>
      </c>
      <c r="B184" s="9" t="s">
        <v>104</v>
      </c>
    </row>
    <row r="185" spans="1:2" x14ac:dyDescent="0.65">
      <c r="A185" s="14" t="s">
        <v>242</v>
      </c>
      <c r="B185" s="13" t="s">
        <v>155</v>
      </c>
    </row>
    <row r="186" spans="1:2" x14ac:dyDescent="0.65">
      <c r="A186" s="13" t="s">
        <v>559</v>
      </c>
      <c r="B186" s="13" t="s">
        <v>155</v>
      </c>
    </row>
    <row r="187" spans="1:2" x14ac:dyDescent="0.65">
      <c r="A187" s="10" t="s">
        <v>461</v>
      </c>
      <c r="B187" s="9" t="s">
        <v>40</v>
      </c>
    </row>
    <row r="188" spans="1:2" x14ac:dyDescent="0.65">
      <c r="A188" s="10" t="s">
        <v>498</v>
      </c>
      <c r="B188" s="9" t="s">
        <v>499</v>
      </c>
    </row>
    <row r="189" spans="1:2" x14ac:dyDescent="0.65">
      <c r="A189" s="10" t="s">
        <v>476</v>
      </c>
      <c r="B189" s="9" t="s">
        <v>77</v>
      </c>
    </row>
    <row r="190" spans="1:2" x14ac:dyDescent="0.65">
      <c r="A190" s="14" t="s">
        <v>243</v>
      </c>
      <c r="B190" s="13" t="s">
        <v>394</v>
      </c>
    </row>
    <row r="191" spans="1:2" x14ac:dyDescent="0.65">
      <c r="A191" s="13" t="s">
        <v>560</v>
      </c>
      <c r="B191" s="13" t="s">
        <v>138</v>
      </c>
    </row>
    <row r="192" spans="1:2" x14ac:dyDescent="0.65">
      <c r="A192" s="10" t="s">
        <v>561</v>
      </c>
      <c r="B192" s="9" t="s">
        <v>155</v>
      </c>
    </row>
    <row r="193" spans="1:2" x14ac:dyDescent="0.65">
      <c r="A193" s="10" t="s">
        <v>375</v>
      </c>
      <c r="B193" s="9" t="s">
        <v>61</v>
      </c>
    </row>
    <row r="194" spans="1:2" x14ac:dyDescent="0.65">
      <c r="A194" s="10" t="s">
        <v>562</v>
      </c>
      <c r="B194" s="9" t="s">
        <v>138</v>
      </c>
    </row>
    <row r="195" spans="1:2" x14ac:dyDescent="0.65">
      <c r="A195" s="10" t="s">
        <v>563</v>
      </c>
      <c r="B195" s="9"/>
    </row>
    <row r="196" spans="1:2" x14ac:dyDescent="0.65">
      <c r="A196" s="10" t="s">
        <v>508</v>
      </c>
      <c r="B196" s="9" t="s">
        <v>126</v>
      </c>
    </row>
    <row r="197" spans="1:2" x14ac:dyDescent="0.65">
      <c r="A197" s="13" t="s">
        <v>446</v>
      </c>
      <c r="B197" s="13" t="s">
        <v>138</v>
      </c>
    </row>
    <row r="198" spans="1:2" x14ac:dyDescent="0.65">
      <c r="A198" s="14" t="s">
        <v>63</v>
      </c>
      <c r="B198" s="13" t="s">
        <v>61</v>
      </c>
    </row>
    <row r="199" spans="1:2" x14ac:dyDescent="0.65">
      <c r="A199" s="10" t="s">
        <v>564</v>
      </c>
      <c r="B199" s="9" t="s">
        <v>393</v>
      </c>
    </row>
    <row r="200" spans="1:2" x14ac:dyDescent="0.65">
      <c r="A200" s="13" t="s">
        <v>463</v>
      </c>
      <c r="B200" s="13" t="s">
        <v>396</v>
      </c>
    </row>
    <row r="201" spans="1:2" x14ac:dyDescent="0.65">
      <c r="A201" s="13" t="s">
        <v>565</v>
      </c>
      <c r="B201" s="13" t="s">
        <v>566</v>
      </c>
    </row>
    <row r="202" spans="1:2" x14ac:dyDescent="0.65">
      <c r="A202" s="10" t="s">
        <v>247</v>
      </c>
      <c r="B202" s="9" t="s">
        <v>448</v>
      </c>
    </row>
    <row r="203" spans="1:2" x14ac:dyDescent="0.65">
      <c r="A203" s="10" t="s">
        <v>501</v>
      </c>
      <c r="B203" s="9" t="s">
        <v>102</v>
      </c>
    </row>
    <row r="204" spans="1:2" x14ac:dyDescent="0.65">
      <c r="A204" s="10" t="s">
        <v>462</v>
      </c>
      <c r="B204" s="9" t="s">
        <v>40</v>
      </c>
    </row>
    <row r="205" spans="1:2" x14ac:dyDescent="0.65">
      <c r="A205" s="10" t="s">
        <v>567</v>
      </c>
      <c r="B205" s="9" t="s">
        <v>85</v>
      </c>
    </row>
    <row r="206" spans="1:2" x14ac:dyDescent="0.65">
      <c r="A206" s="10" t="s">
        <v>249</v>
      </c>
      <c r="B206" s="9" t="s">
        <v>67</v>
      </c>
    </row>
    <row r="207" spans="1:2" x14ac:dyDescent="0.65">
      <c r="A207" s="10" t="s">
        <v>520</v>
      </c>
      <c r="B207" s="9" t="s">
        <v>155</v>
      </c>
    </row>
    <row r="208" spans="1:2" x14ac:dyDescent="0.65">
      <c r="A208" s="13" t="s">
        <v>75</v>
      </c>
      <c r="B208" s="13" t="s">
        <v>72</v>
      </c>
    </row>
    <row r="209" spans="1:2" x14ac:dyDescent="0.65">
      <c r="A209" s="13" t="s">
        <v>250</v>
      </c>
      <c r="B209" s="13" t="s">
        <v>116</v>
      </c>
    </row>
    <row r="210" spans="1:2" x14ac:dyDescent="0.65">
      <c r="A210" s="10" t="s">
        <v>54</v>
      </c>
      <c r="B210" s="9" t="s">
        <v>52</v>
      </c>
    </row>
    <row r="211" spans="1:2" x14ac:dyDescent="0.65">
      <c r="A211" s="16" t="s">
        <v>568</v>
      </c>
      <c r="B211" s="13"/>
    </row>
    <row r="212" spans="1:2" x14ac:dyDescent="0.65">
      <c r="A212" s="13" t="s">
        <v>377</v>
      </c>
      <c r="B212" s="13" t="s">
        <v>85</v>
      </c>
    </row>
    <row r="213" spans="1:2" x14ac:dyDescent="0.65">
      <c r="A213" s="10" t="s">
        <v>127</v>
      </c>
      <c r="B213" s="9" t="s">
        <v>126</v>
      </c>
    </row>
    <row r="214" spans="1:2" x14ac:dyDescent="0.65">
      <c r="A214" s="13" t="s">
        <v>460</v>
      </c>
      <c r="B214" s="13" t="s">
        <v>335</v>
      </c>
    </row>
    <row r="215" spans="1:2" x14ac:dyDescent="0.65">
      <c r="A215" s="10" t="s">
        <v>105</v>
      </c>
      <c r="B215" s="9" t="s">
        <v>104</v>
      </c>
    </row>
    <row r="216" spans="1:2" x14ac:dyDescent="0.65">
      <c r="A216" s="10" t="s">
        <v>80</v>
      </c>
      <c r="B216" s="9" t="s">
        <v>79</v>
      </c>
    </row>
    <row r="217" spans="1:2" x14ac:dyDescent="0.65">
      <c r="A217" s="10" t="s">
        <v>488</v>
      </c>
      <c r="B217" s="9" t="s">
        <v>96</v>
      </c>
    </row>
    <row r="218" spans="1:2" x14ac:dyDescent="0.65">
      <c r="A218" s="14" t="s">
        <v>251</v>
      </c>
      <c r="B218" s="13" t="s">
        <v>396</v>
      </c>
    </row>
    <row r="219" spans="1:2" x14ac:dyDescent="0.65">
      <c r="A219" s="10" t="s">
        <v>100</v>
      </c>
      <c r="B219" s="9" t="s">
        <v>99</v>
      </c>
    </row>
    <row r="220" spans="1:2" x14ac:dyDescent="0.65">
      <c r="A220" s="10" t="s">
        <v>252</v>
      </c>
      <c r="B220" s="9" t="s">
        <v>79</v>
      </c>
    </row>
    <row r="221" spans="1:2" x14ac:dyDescent="0.65">
      <c r="A221" s="13" t="s">
        <v>107</v>
      </c>
      <c r="B221" s="13" t="s">
        <v>107</v>
      </c>
    </row>
    <row r="222" spans="1:2" x14ac:dyDescent="0.65">
      <c r="A222" s="15" t="s">
        <v>451</v>
      </c>
      <c r="B222" s="13" t="s">
        <v>448</v>
      </c>
    </row>
    <row r="223" spans="1:2" x14ac:dyDescent="0.65">
      <c r="A223" s="17" t="s">
        <v>149</v>
      </c>
      <c r="B223" s="13" t="s">
        <v>150</v>
      </c>
    </row>
    <row r="224" spans="1:2" x14ac:dyDescent="0.65">
      <c r="A224" s="10" t="s">
        <v>253</v>
      </c>
      <c r="B224" s="9" t="s">
        <v>253</v>
      </c>
    </row>
    <row r="225" spans="1:2" x14ac:dyDescent="0.65">
      <c r="A225" s="10" t="s">
        <v>254</v>
      </c>
      <c r="B225" s="9"/>
    </row>
    <row r="226" spans="1:2" x14ac:dyDescent="0.65">
      <c r="A226" s="10" t="s">
        <v>569</v>
      </c>
      <c r="B226" s="9" t="s">
        <v>64</v>
      </c>
    </row>
    <row r="227" spans="1:2" x14ac:dyDescent="0.65">
      <c r="A227" s="13" t="s">
        <v>255</v>
      </c>
      <c r="B227" s="13" t="s">
        <v>85</v>
      </c>
    </row>
    <row r="228" spans="1:2" x14ac:dyDescent="0.65">
      <c r="A228" s="13" t="s">
        <v>151</v>
      </c>
      <c r="B228" s="13" t="s">
        <v>150</v>
      </c>
    </row>
    <row r="229" spans="1:2" x14ac:dyDescent="0.65">
      <c r="A229" s="13" t="s">
        <v>256</v>
      </c>
      <c r="B229" s="13" t="s">
        <v>391</v>
      </c>
    </row>
    <row r="230" spans="1:2" x14ac:dyDescent="0.65">
      <c r="A230" s="17" t="s">
        <v>570</v>
      </c>
      <c r="B230" s="13"/>
    </row>
    <row r="231" spans="1:2" x14ac:dyDescent="0.65">
      <c r="A231" s="14" t="s">
        <v>525</v>
      </c>
      <c r="B231" s="13" t="s">
        <v>167</v>
      </c>
    </row>
    <row r="232" spans="1:2" x14ac:dyDescent="0.65">
      <c r="A232" s="13" t="s">
        <v>257</v>
      </c>
      <c r="B232" s="13" t="s">
        <v>85</v>
      </c>
    </row>
    <row r="233" spans="1:2" x14ac:dyDescent="0.65">
      <c r="A233" s="13" t="s">
        <v>571</v>
      </c>
      <c r="B233" s="13"/>
    </row>
    <row r="234" spans="1:2" x14ac:dyDescent="0.65">
      <c r="A234" s="10" t="s">
        <v>572</v>
      </c>
      <c r="B234" s="9"/>
    </row>
    <row r="235" spans="1:2" x14ac:dyDescent="0.65">
      <c r="A235" s="10" t="s">
        <v>258</v>
      </c>
      <c r="B235" s="9" t="s">
        <v>402</v>
      </c>
    </row>
    <row r="236" spans="1:2" x14ac:dyDescent="0.65">
      <c r="A236" s="10" t="s">
        <v>121</v>
      </c>
      <c r="B236" s="9" t="s">
        <v>116</v>
      </c>
    </row>
    <row r="237" spans="1:2" x14ac:dyDescent="0.65">
      <c r="A237" s="14" t="s">
        <v>418</v>
      </c>
      <c r="B237" s="13" t="s">
        <v>116</v>
      </c>
    </row>
    <row r="238" spans="1:2" x14ac:dyDescent="0.65">
      <c r="A238" s="13" t="s">
        <v>573</v>
      </c>
      <c r="B238" s="13"/>
    </row>
    <row r="239" spans="1:2" x14ac:dyDescent="0.65">
      <c r="A239" s="10" t="s">
        <v>506</v>
      </c>
      <c r="B239" s="9" t="s">
        <v>253</v>
      </c>
    </row>
    <row r="240" spans="1:2" x14ac:dyDescent="0.65">
      <c r="A240" s="10" t="s">
        <v>166</v>
      </c>
      <c r="B240" s="9" t="s">
        <v>167</v>
      </c>
    </row>
    <row r="241" spans="1:2" x14ac:dyDescent="0.65">
      <c r="A241" s="13" t="s">
        <v>118</v>
      </c>
      <c r="B241" s="13" t="s">
        <v>116</v>
      </c>
    </row>
    <row r="242" spans="1:2" x14ac:dyDescent="0.65">
      <c r="A242" s="10" t="s">
        <v>259</v>
      </c>
      <c r="B242" s="9" t="s">
        <v>464</v>
      </c>
    </row>
    <row r="243" spans="1:2" x14ac:dyDescent="0.65">
      <c r="A243" s="14" t="s">
        <v>260</v>
      </c>
      <c r="B243" s="13" t="s">
        <v>396</v>
      </c>
    </row>
    <row r="244" spans="1:2" x14ac:dyDescent="0.65">
      <c r="A244" s="15" t="s">
        <v>261</v>
      </c>
      <c r="B244" s="13" t="s">
        <v>138</v>
      </c>
    </row>
    <row r="245" spans="1:2" x14ac:dyDescent="0.65">
      <c r="A245" s="10" t="s">
        <v>38</v>
      </c>
      <c r="B245" s="9" t="s">
        <v>39</v>
      </c>
    </row>
    <row r="246" spans="1:2" x14ac:dyDescent="0.65">
      <c r="A246" s="10" t="s">
        <v>434</v>
      </c>
      <c r="B246" s="9" t="s">
        <v>33</v>
      </c>
    </row>
    <row r="247" spans="1:2" x14ac:dyDescent="0.65">
      <c r="A247" s="10" t="s">
        <v>263</v>
      </c>
      <c r="B247" s="9" t="s">
        <v>33</v>
      </c>
    </row>
    <row r="248" spans="1:2" x14ac:dyDescent="0.65">
      <c r="A248" s="10" t="s">
        <v>453</v>
      </c>
      <c r="B248" s="9" t="s">
        <v>85</v>
      </c>
    </row>
    <row r="249" spans="1:2" x14ac:dyDescent="0.65">
      <c r="A249" s="13" t="s">
        <v>373</v>
      </c>
      <c r="B249" s="13" t="s">
        <v>33</v>
      </c>
    </row>
    <row r="250" spans="1:2" x14ac:dyDescent="0.65">
      <c r="A250" s="10" t="s">
        <v>574</v>
      </c>
      <c r="B250" s="9"/>
    </row>
    <row r="251" spans="1:2" x14ac:dyDescent="0.65">
      <c r="A251" s="10" t="s">
        <v>32</v>
      </c>
      <c r="B251" s="9" t="s">
        <v>393</v>
      </c>
    </row>
    <row r="252" spans="1:2" x14ac:dyDescent="0.65">
      <c r="A252" s="13" t="s">
        <v>266</v>
      </c>
      <c r="B252" s="13" t="s">
        <v>155</v>
      </c>
    </row>
    <row r="253" spans="1:2" x14ac:dyDescent="0.65">
      <c r="A253" s="13" t="s">
        <v>124</v>
      </c>
      <c r="B253" s="13" t="s">
        <v>125</v>
      </c>
    </row>
    <row r="254" spans="1:2" x14ac:dyDescent="0.65">
      <c r="A254" s="13" t="s">
        <v>66</v>
      </c>
      <c r="B254" s="13" t="s">
        <v>398</v>
      </c>
    </row>
    <row r="255" spans="1:2" x14ac:dyDescent="0.65">
      <c r="A255" s="10" t="s">
        <v>381</v>
      </c>
      <c r="B255" s="9" t="s">
        <v>372</v>
      </c>
    </row>
    <row r="256" spans="1:2" x14ac:dyDescent="0.65">
      <c r="A256" s="10" t="s">
        <v>575</v>
      </c>
      <c r="B256" s="9" t="s">
        <v>107</v>
      </c>
    </row>
    <row r="257" spans="1:2" x14ac:dyDescent="0.65">
      <c r="A257" s="15" t="s">
        <v>267</v>
      </c>
      <c r="B257" s="13" t="s">
        <v>85</v>
      </c>
    </row>
    <row r="258" spans="1:2" x14ac:dyDescent="0.65">
      <c r="A258" s="16" t="s">
        <v>395</v>
      </c>
      <c r="B258" s="13" t="s">
        <v>145</v>
      </c>
    </row>
    <row r="259" spans="1:2" x14ac:dyDescent="0.65">
      <c r="A259" s="13" t="s">
        <v>576</v>
      </c>
      <c r="B259" s="13" t="s">
        <v>155</v>
      </c>
    </row>
    <row r="260" spans="1:2" x14ac:dyDescent="0.65">
      <c r="A260" s="13" t="s">
        <v>71</v>
      </c>
      <c r="B260" s="13" t="s">
        <v>402</v>
      </c>
    </row>
    <row r="261" spans="1:2" x14ac:dyDescent="0.65">
      <c r="A261" s="14" t="s">
        <v>435</v>
      </c>
      <c r="B261" s="13" t="s">
        <v>150</v>
      </c>
    </row>
    <row r="262" spans="1:2" x14ac:dyDescent="0.65">
      <c r="A262" s="13" t="s">
        <v>577</v>
      </c>
      <c r="B262" s="13"/>
    </row>
    <row r="263" spans="1:2" x14ac:dyDescent="0.65">
      <c r="A263" s="13" t="s">
        <v>114</v>
      </c>
      <c r="B263" s="13" t="s">
        <v>111</v>
      </c>
    </row>
    <row r="264" spans="1:2" x14ac:dyDescent="0.65">
      <c r="A264" s="13" t="s">
        <v>578</v>
      </c>
      <c r="B264" s="13"/>
    </row>
    <row r="265" spans="1:2" x14ac:dyDescent="0.65">
      <c r="A265" s="16" t="s">
        <v>269</v>
      </c>
      <c r="B265" s="13" t="s">
        <v>111</v>
      </c>
    </row>
    <row r="266" spans="1:2" x14ac:dyDescent="0.65">
      <c r="A266" s="10" t="s">
        <v>371</v>
      </c>
      <c r="B266" s="9" t="s">
        <v>61</v>
      </c>
    </row>
    <row r="267" spans="1:2" x14ac:dyDescent="0.65">
      <c r="A267" s="13" t="s">
        <v>579</v>
      </c>
      <c r="B267" s="13"/>
    </row>
    <row r="268" spans="1:2" x14ac:dyDescent="0.65">
      <c r="A268" s="14" t="s">
        <v>271</v>
      </c>
      <c r="B268" s="13"/>
    </row>
    <row r="269" spans="1:2" x14ac:dyDescent="0.65">
      <c r="A269" s="13" t="s">
        <v>272</v>
      </c>
      <c r="B269" s="13"/>
    </row>
    <row r="270" spans="1:2" x14ac:dyDescent="0.65">
      <c r="A270" s="14" t="s">
        <v>469</v>
      </c>
      <c r="B270" s="13" t="s">
        <v>424</v>
      </c>
    </row>
    <row r="271" spans="1:2" x14ac:dyDescent="0.65">
      <c r="A271" s="13" t="s">
        <v>62</v>
      </c>
      <c r="B271" s="13" t="s">
        <v>61</v>
      </c>
    </row>
    <row r="272" spans="1:2" x14ac:dyDescent="0.65">
      <c r="A272" s="13" t="s">
        <v>522</v>
      </c>
      <c r="B272" s="13" t="s">
        <v>155</v>
      </c>
    </row>
    <row r="273" spans="1:2" x14ac:dyDescent="0.65">
      <c r="A273" s="10" t="s">
        <v>51</v>
      </c>
      <c r="B273" s="9" t="s">
        <v>52</v>
      </c>
    </row>
    <row r="274" spans="1:2" x14ac:dyDescent="0.65">
      <c r="A274" s="10" t="s">
        <v>101</v>
      </c>
      <c r="B274" s="9" t="s">
        <v>102</v>
      </c>
    </row>
    <row r="275" spans="1:2" x14ac:dyDescent="0.65">
      <c r="A275" s="14" t="s">
        <v>383</v>
      </c>
      <c r="B275" s="13" t="s">
        <v>79</v>
      </c>
    </row>
    <row r="276" spans="1:2" x14ac:dyDescent="0.65">
      <c r="A276" s="10" t="s">
        <v>274</v>
      </c>
      <c r="B276" s="9" t="s">
        <v>155</v>
      </c>
    </row>
    <row r="277" spans="1:2" x14ac:dyDescent="0.65">
      <c r="A277" s="14" t="s">
        <v>454</v>
      </c>
      <c r="B277" s="13" t="s">
        <v>396</v>
      </c>
    </row>
    <row r="278" spans="1:2" x14ac:dyDescent="0.65">
      <c r="A278" s="10" t="s">
        <v>154</v>
      </c>
      <c r="B278" s="9" t="s">
        <v>155</v>
      </c>
    </row>
    <row r="279" spans="1:2" x14ac:dyDescent="0.65">
      <c r="A279" s="13" t="s">
        <v>380</v>
      </c>
      <c r="B279" s="13" t="s">
        <v>77</v>
      </c>
    </row>
    <row r="280" spans="1:2" x14ac:dyDescent="0.65">
      <c r="A280" s="10" t="s">
        <v>466</v>
      </c>
      <c r="B280" s="9" t="s">
        <v>464</v>
      </c>
    </row>
    <row r="281" spans="1:2" x14ac:dyDescent="0.65">
      <c r="A281" s="10" t="s">
        <v>580</v>
      </c>
      <c r="B281" s="9"/>
    </row>
    <row r="282" spans="1:2" x14ac:dyDescent="0.65">
      <c r="A282" s="13" t="s">
        <v>139</v>
      </c>
      <c r="B282" s="13" t="s">
        <v>138</v>
      </c>
    </row>
    <row r="283" spans="1:2" x14ac:dyDescent="0.65">
      <c r="A283" s="13" t="s">
        <v>106</v>
      </c>
      <c r="B283" s="13" t="s">
        <v>403</v>
      </c>
    </row>
    <row r="284" spans="1:2" x14ac:dyDescent="0.65">
      <c r="A284" s="10" t="s">
        <v>406</v>
      </c>
      <c r="B284" s="9" t="s">
        <v>403</v>
      </c>
    </row>
    <row r="285" spans="1:2" x14ac:dyDescent="0.65">
      <c r="A285" s="14" t="s">
        <v>581</v>
      </c>
      <c r="B285" s="13"/>
    </row>
    <row r="286" spans="1:2" x14ac:dyDescent="0.65">
      <c r="A286" s="10" t="s">
        <v>119</v>
      </c>
      <c r="B286" s="9" t="s">
        <v>116</v>
      </c>
    </row>
    <row r="287" spans="1:2" x14ac:dyDescent="0.65">
      <c r="A287" s="13" t="s">
        <v>473</v>
      </c>
      <c r="B287" s="13" t="s">
        <v>64</v>
      </c>
    </row>
    <row r="288" spans="1:2" x14ac:dyDescent="0.65">
      <c r="A288" s="13" t="s">
        <v>459</v>
      </c>
      <c r="B288" s="13" t="s">
        <v>335</v>
      </c>
    </row>
    <row r="289" spans="1:2" x14ac:dyDescent="0.65">
      <c r="A289" s="13" t="s">
        <v>144</v>
      </c>
      <c r="B289" s="13" t="s">
        <v>145</v>
      </c>
    </row>
    <row r="290" spans="1:2" x14ac:dyDescent="0.65">
      <c r="A290" s="10" t="s">
        <v>490</v>
      </c>
      <c r="B290" s="9" t="s">
        <v>384</v>
      </c>
    </row>
    <row r="291" spans="1:2" x14ac:dyDescent="0.65">
      <c r="A291" s="13" t="s">
        <v>582</v>
      </c>
      <c r="B291" s="13"/>
    </row>
    <row r="292" spans="1:2" x14ac:dyDescent="0.65">
      <c r="A292" s="13" t="s">
        <v>277</v>
      </c>
      <c r="B292" s="13" t="s">
        <v>116</v>
      </c>
    </row>
    <row r="293" spans="1:2" x14ac:dyDescent="0.65">
      <c r="A293" s="14" t="s">
        <v>278</v>
      </c>
      <c r="B293" s="13" t="s">
        <v>68</v>
      </c>
    </row>
    <row r="294" spans="1:2" x14ac:dyDescent="0.65">
      <c r="A294" s="15" t="s">
        <v>583</v>
      </c>
      <c r="B294" s="13"/>
    </row>
    <row r="295" spans="1:2" x14ac:dyDescent="0.65">
      <c r="A295" s="13" t="s">
        <v>279</v>
      </c>
      <c r="B295" s="13" t="s">
        <v>155</v>
      </c>
    </row>
    <row r="296" spans="1:2" x14ac:dyDescent="0.65">
      <c r="A296" s="10" t="s">
        <v>507</v>
      </c>
      <c r="B296" s="9" t="s">
        <v>253</v>
      </c>
    </row>
    <row r="297" spans="1:2" x14ac:dyDescent="0.65">
      <c r="A297" s="10" t="s">
        <v>472</v>
      </c>
      <c r="B297" s="9" t="s">
        <v>64</v>
      </c>
    </row>
    <row r="298" spans="1:2" x14ac:dyDescent="0.65">
      <c r="A298" s="10" t="s">
        <v>281</v>
      </c>
      <c r="B298" s="9" t="s">
        <v>150</v>
      </c>
    </row>
    <row r="299" spans="1:2" x14ac:dyDescent="0.65">
      <c r="A299" s="15" t="s">
        <v>74</v>
      </c>
      <c r="B299" s="13" t="s">
        <v>72</v>
      </c>
    </row>
    <row r="300" spans="1:2" x14ac:dyDescent="0.65">
      <c r="A300" s="16" t="s">
        <v>502</v>
      </c>
      <c r="B300" s="13" t="s">
        <v>107</v>
      </c>
    </row>
    <row r="301" spans="1:2" x14ac:dyDescent="0.65">
      <c r="A301" s="10" t="s">
        <v>584</v>
      </c>
      <c r="B301" s="9"/>
    </row>
    <row r="302" spans="1:2" x14ac:dyDescent="0.65">
      <c r="A302" s="10" t="s">
        <v>483</v>
      </c>
      <c r="B302" s="9" t="s">
        <v>85</v>
      </c>
    </row>
    <row r="303" spans="1:2" x14ac:dyDescent="0.65">
      <c r="A303" s="13" t="s">
        <v>152</v>
      </c>
      <c r="B303" s="13" t="s">
        <v>150</v>
      </c>
    </row>
    <row r="304" spans="1:2" x14ac:dyDescent="0.65">
      <c r="A304" s="10" t="s">
        <v>43</v>
      </c>
      <c r="B304" s="9" t="s">
        <v>448</v>
      </c>
    </row>
    <row r="305" spans="1:2" x14ac:dyDescent="0.65">
      <c r="A305" s="10" t="s">
        <v>282</v>
      </c>
      <c r="B305" s="9" t="s">
        <v>77</v>
      </c>
    </row>
    <row r="306" spans="1:2" x14ac:dyDescent="0.65">
      <c r="A306" s="10" t="s">
        <v>283</v>
      </c>
      <c r="B306" s="9" t="s">
        <v>79</v>
      </c>
    </row>
    <row r="307" spans="1:2" x14ac:dyDescent="0.65">
      <c r="A307" s="10" t="s">
        <v>284</v>
      </c>
      <c r="B307" s="9" t="s">
        <v>102</v>
      </c>
    </row>
    <row r="308" spans="1:2" x14ac:dyDescent="0.65">
      <c r="A308" s="14" t="s">
        <v>285</v>
      </c>
      <c r="B308" s="13" t="s">
        <v>72</v>
      </c>
    </row>
    <row r="309" spans="1:2" x14ac:dyDescent="0.65">
      <c r="A309" s="10" t="s">
        <v>585</v>
      </c>
      <c r="B309" s="9"/>
    </row>
    <row r="310" spans="1:2" x14ac:dyDescent="0.65">
      <c r="A310" s="10" t="s">
        <v>286</v>
      </c>
      <c r="B310" s="9" t="s">
        <v>111</v>
      </c>
    </row>
    <row r="311" spans="1:2" x14ac:dyDescent="0.65">
      <c r="A311" s="24" t="s">
        <v>123</v>
      </c>
      <c r="B311" s="24" t="s">
        <v>116</v>
      </c>
    </row>
    <row r="312" spans="1:2" x14ac:dyDescent="0.65">
      <c r="A312" s="10" t="s">
        <v>586</v>
      </c>
      <c r="B312" s="9"/>
    </row>
    <row r="313" spans="1:2" x14ac:dyDescent="0.65">
      <c r="A313" s="13" t="s">
        <v>587</v>
      </c>
      <c r="B313" s="13"/>
    </row>
    <row r="314" spans="1:2" x14ac:dyDescent="0.65">
      <c r="A314" s="13" t="s">
        <v>450</v>
      </c>
      <c r="B314" s="13" t="s">
        <v>65</v>
      </c>
    </row>
    <row r="315" spans="1:2" x14ac:dyDescent="0.65">
      <c r="A315" s="10" t="s">
        <v>444</v>
      </c>
      <c r="B315" s="9" t="s">
        <v>445</v>
      </c>
    </row>
    <row r="316" spans="1:2" x14ac:dyDescent="0.65">
      <c r="A316" s="13" t="s">
        <v>81</v>
      </c>
      <c r="B316" s="13" t="s">
        <v>79</v>
      </c>
    </row>
    <row r="317" spans="1:2" x14ac:dyDescent="0.65">
      <c r="A317" s="14" t="s">
        <v>103</v>
      </c>
      <c r="B317" s="13" t="s">
        <v>104</v>
      </c>
    </row>
    <row r="318" spans="1:2" x14ac:dyDescent="0.65">
      <c r="A318" s="10" t="s">
        <v>147</v>
      </c>
      <c r="B318" s="9" t="s">
        <v>145</v>
      </c>
    </row>
    <row r="319" spans="1:2" x14ac:dyDescent="0.65">
      <c r="A319" s="10" t="s">
        <v>288</v>
      </c>
      <c r="B319" s="9" t="s">
        <v>138</v>
      </c>
    </row>
    <row r="320" spans="1:2" x14ac:dyDescent="0.65">
      <c r="A320" s="10" t="s">
        <v>495</v>
      </c>
      <c r="B320" s="9" t="s">
        <v>99</v>
      </c>
    </row>
    <row r="321" spans="1:2" x14ac:dyDescent="0.65">
      <c r="A321" s="13" t="s">
        <v>143</v>
      </c>
      <c r="B321" s="13" t="s">
        <v>138</v>
      </c>
    </row>
    <row r="322" spans="1:2" x14ac:dyDescent="0.65">
      <c r="A322" s="13" t="s">
        <v>421</v>
      </c>
      <c r="B322" s="13" t="s">
        <v>104</v>
      </c>
    </row>
    <row r="323" spans="1:2" x14ac:dyDescent="0.65">
      <c r="A323" s="10" t="s">
        <v>588</v>
      </c>
      <c r="B323" s="9"/>
    </row>
    <row r="324" spans="1:2" x14ac:dyDescent="0.65">
      <c r="A324" s="18" t="s">
        <v>589</v>
      </c>
      <c r="B324" s="13"/>
    </row>
    <row r="325" spans="1:2" x14ac:dyDescent="0.65">
      <c r="A325" s="10" t="s">
        <v>590</v>
      </c>
      <c r="B325" s="9"/>
    </row>
    <row r="326" spans="1:2" x14ac:dyDescent="0.65">
      <c r="A326" s="13" t="s">
        <v>422</v>
      </c>
      <c r="B326" s="13" t="s">
        <v>52</v>
      </c>
    </row>
    <row r="327" spans="1:2" x14ac:dyDescent="0.65">
      <c r="A327" s="13" t="s">
        <v>289</v>
      </c>
      <c r="B327" s="13" t="s">
        <v>403</v>
      </c>
    </row>
    <row r="328" spans="1:2" x14ac:dyDescent="0.65">
      <c r="A328" s="14" t="s">
        <v>161</v>
      </c>
      <c r="B328" s="13" t="s">
        <v>155</v>
      </c>
    </row>
    <row r="329" spans="1:2" x14ac:dyDescent="0.65">
      <c r="A329" s="14" t="s">
        <v>290</v>
      </c>
      <c r="B329" s="13" t="s">
        <v>155</v>
      </c>
    </row>
    <row r="330" spans="1:2" x14ac:dyDescent="0.65">
      <c r="A330" s="13" t="s">
        <v>591</v>
      </c>
      <c r="B330" s="13"/>
    </row>
    <row r="331" spans="1:2" x14ac:dyDescent="0.65">
      <c r="A331" s="17" t="s">
        <v>489</v>
      </c>
      <c r="B331" s="13" t="s">
        <v>384</v>
      </c>
    </row>
    <row r="332" spans="1:2" x14ac:dyDescent="0.65">
      <c r="A332" s="14" t="s">
        <v>83</v>
      </c>
      <c r="B332" s="13" t="s">
        <v>84</v>
      </c>
    </row>
    <row r="333" spans="1:2" x14ac:dyDescent="0.65">
      <c r="A333" s="14" t="s">
        <v>291</v>
      </c>
      <c r="B333" s="13" t="s">
        <v>394</v>
      </c>
    </row>
    <row r="334" spans="1:2" x14ac:dyDescent="0.65">
      <c r="A334" s="13" t="s">
        <v>592</v>
      </c>
      <c r="B334" s="13" t="s">
        <v>393</v>
      </c>
    </row>
    <row r="335" spans="1:2" x14ac:dyDescent="0.65">
      <c r="A335" s="13" t="s">
        <v>456</v>
      </c>
      <c r="B335" s="13" t="s">
        <v>33</v>
      </c>
    </row>
    <row r="336" spans="1:2" x14ac:dyDescent="0.65">
      <c r="A336" s="13" t="s">
        <v>440</v>
      </c>
      <c r="B336" s="13" t="s">
        <v>145</v>
      </c>
    </row>
    <row r="337" spans="1:2" x14ac:dyDescent="0.65">
      <c r="A337" s="16" t="s">
        <v>593</v>
      </c>
      <c r="B337" s="13"/>
    </row>
    <row r="338" spans="1:2" x14ac:dyDescent="0.65">
      <c r="A338" s="10" t="s">
        <v>594</v>
      </c>
      <c r="B338" s="9"/>
    </row>
    <row r="339" spans="1:2" x14ac:dyDescent="0.65">
      <c r="A339" s="14" t="s">
        <v>595</v>
      </c>
      <c r="B339" s="13"/>
    </row>
    <row r="340" spans="1:2" x14ac:dyDescent="0.65">
      <c r="A340" s="10" t="s">
        <v>292</v>
      </c>
      <c r="B340" s="9" t="s">
        <v>150</v>
      </c>
    </row>
    <row r="341" spans="1:2" x14ac:dyDescent="0.65">
      <c r="A341" s="10" t="s">
        <v>115</v>
      </c>
      <c r="B341" s="9" t="s">
        <v>116</v>
      </c>
    </row>
    <row r="342" spans="1:2" x14ac:dyDescent="0.65">
      <c r="A342" s="16" t="s">
        <v>293</v>
      </c>
      <c r="B342" s="13" t="s">
        <v>104</v>
      </c>
    </row>
    <row r="343" spans="1:2" x14ac:dyDescent="0.65">
      <c r="A343" s="10" t="s">
        <v>294</v>
      </c>
      <c r="B343" s="9" t="s">
        <v>150</v>
      </c>
    </row>
    <row r="344" spans="1:2" x14ac:dyDescent="0.65">
      <c r="A344" s="15" t="s">
        <v>93</v>
      </c>
      <c r="B344" s="13" t="s">
        <v>94</v>
      </c>
    </row>
    <row r="345" spans="1:2" x14ac:dyDescent="0.65">
      <c r="A345" s="13" t="s">
        <v>374</v>
      </c>
      <c r="B345" s="13" t="s">
        <v>116</v>
      </c>
    </row>
    <row r="346" spans="1:2" x14ac:dyDescent="0.65">
      <c r="A346" s="13" t="s">
        <v>521</v>
      </c>
      <c r="B346" s="13" t="s">
        <v>155</v>
      </c>
    </row>
    <row r="347" spans="1:2" x14ac:dyDescent="0.65">
      <c r="A347" s="10" t="s">
        <v>596</v>
      </c>
      <c r="B347" s="9" t="s">
        <v>126</v>
      </c>
    </row>
    <row r="348" spans="1:2" x14ac:dyDescent="0.65">
      <c r="A348" s="14" t="s">
        <v>297</v>
      </c>
      <c r="B348" s="13" t="s">
        <v>138</v>
      </c>
    </row>
    <row r="349" spans="1:2" x14ac:dyDescent="0.65">
      <c r="A349" s="13" t="s">
        <v>513</v>
      </c>
      <c r="B349" s="13" t="s">
        <v>133</v>
      </c>
    </row>
    <row r="350" spans="1:2" x14ac:dyDescent="0.65">
      <c r="A350" s="13" t="s">
        <v>113</v>
      </c>
      <c r="B350" s="13" t="s">
        <v>111</v>
      </c>
    </row>
    <row r="351" spans="1:2" x14ac:dyDescent="0.65">
      <c r="A351" s="13" t="s">
        <v>158</v>
      </c>
      <c r="B351" s="13" t="s">
        <v>155</v>
      </c>
    </row>
    <row r="352" spans="1:2" x14ac:dyDescent="0.65">
      <c r="A352" s="10" t="s">
        <v>597</v>
      </c>
      <c r="B352" s="9"/>
    </row>
    <row r="353" spans="1:2" x14ac:dyDescent="0.65">
      <c r="A353" s="15" t="s">
        <v>132</v>
      </c>
      <c r="B353" s="13" t="s">
        <v>133</v>
      </c>
    </row>
    <row r="354" spans="1:2" x14ac:dyDescent="0.65">
      <c r="A354" s="10" t="s">
        <v>298</v>
      </c>
      <c r="B354" s="9" t="s">
        <v>464</v>
      </c>
    </row>
    <row r="355" spans="1:2" x14ac:dyDescent="0.65">
      <c r="A355" s="14" t="s">
        <v>368</v>
      </c>
      <c r="B355" s="13" t="s">
        <v>448</v>
      </c>
    </row>
    <row r="356" spans="1:2" x14ac:dyDescent="0.65">
      <c r="A356" s="13" t="s">
        <v>299</v>
      </c>
      <c r="B356" s="13" t="s">
        <v>85</v>
      </c>
    </row>
    <row r="357" spans="1:2" x14ac:dyDescent="0.65">
      <c r="A357" s="14" t="s">
        <v>300</v>
      </c>
      <c r="B357" s="13" t="s">
        <v>85</v>
      </c>
    </row>
    <row r="358" spans="1:2" x14ac:dyDescent="0.65">
      <c r="A358" s="14" t="s">
        <v>301</v>
      </c>
      <c r="B358" s="13" t="s">
        <v>448</v>
      </c>
    </row>
    <row r="359" spans="1:2" x14ac:dyDescent="0.65">
      <c r="A359" s="13" t="s">
        <v>376</v>
      </c>
      <c r="B359" s="13" t="s">
        <v>52</v>
      </c>
    </row>
    <row r="360" spans="1:2" x14ac:dyDescent="0.65">
      <c r="A360" s="12" t="s">
        <v>108</v>
      </c>
      <c r="B360" s="12" t="s">
        <v>107</v>
      </c>
    </row>
    <row r="361" spans="1:2" x14ac:dyDescent="0.65">
      <c r="A361" s="12" t="s">
        <v>491</v>
      </c>
      <c r="B361" s="12" t="s">
        <v>384</v>
      </c>
    </row>
    <row r="362" spans="1:2" x14ac:dyDescent="0.65">
      <c r="A362" s="12" t="s">
        <v>303</v>
      </c>
      <c r="B362" s="12" t="s">
        <v>64</v>
      </c>
    </row>
    <row r="363" spans="1:2" x14ac:dyDescent="0.65">
      <c r="A363" s="12" t="s">
        <v>304</v>
      </c>
    </row>
    <row r="364" spans="1:2" x14ac:dyDescent="0.65">
      <c r="A364" s="12" t="s">
        <v>598</v>
      </c>
    </row>
    <row r="365" spans="1:2" x14ac:dyDescent="0.65">
      <c r="A365" s="12" t="s">
        <v>599</v>
      </c>
    </row>
    <row r="366" spans="1:2" x14ac:dyDescent="0.65">
      <c r="A366" s="12" t="s">
        <v>305</v>
      </c>
      <c r="B366" s="12" t="s">
        <v>107</v>
      </c>
    </row>
    <row r="367" spans="1:2" x14ac:dyDescent="0.65">
      <c r="A367" s="12" t="s">
        <v>306</v>
      </c>
      <c r="B367" s="12" t="s">
        <v>85</v>
      </c>
    </row>
    <row r="368" spans="1:2" x14ac:dyDescent="0.65">
      <c r="A368" s="12" t="s">
        <v>307</v>
      </c>
      <c r="B368" s="12" t="s">
        <v>85</v>
      </c>
    </row>
    <row r="369" spans="1:2" x14ac:dyDescent="0.65">
      <c r="A369" s="12" t="s">
        <v>165</v>
      </c>
      <c r="B369" s="12" t="s">
        <v>155</v>
      </c>
    </row>
    <row r="370" spans="1:2" x14ac:dyDescent="0.65">
      <c r="A370" s="12" t="s">
        <v>308</v>
      </c>
      <c r="B370" s="12" t="s">
        <v>391</v>
      </c>
    </row>
    <row r="371" spans="1:2" x14ac:dyDescent="0.65">
      <c r="A371" s="12" t="s">
        <v>309</v>
      </c>
      <c r="B371" s="12" t="s">
        <v>85</v>
      </c>
    </row>
    <row r="372" spans="1:2" x14ac:dyDescent="0.65">
      <c r="A372" s="12" t="s">
        <v>425</v>
      </c>
      <c r="B372" s="12" t="s">
        <v>145</v>
      </c>
    </row>
    <row r="373" spans="1:2" x14ac:dyDescent="0.65">
      <c r="A373" s="12" t="s">
        <v>310</v>
      </c>
      <c r="B373" s="12" t="s">
        <v>155</v>
      </c>
    </row>
    <row r="374" spans="1:2" x14ac:dyDescent="0.65">
      <c r="A374" s="12" t="s">
        <v>431</v>
      </c>
      <c r="B374" s="12" t="s">
        <v>431</v>
      </c>
    </row>
    <row r="375" spans="1:2" x14ac:dyDescent="0.65">
      <c r="A375" s="12" t="s">
        <v>441</v>
      </c>
      <c r="B375" s="12" t="s">
        <v>40</v>
      </c>
    </row>
    <row r="376" spans="1:2" x14ac:dyDescent="0.65">
      <c r="A376" s="12" t="s">
        <v>423</v>
      </c>
      <c r="B376" s="12" t="s">
        <v>85</v>
      </c>
    </row>
    <row r="377" spans="1:2" x14ac:dyDescent="0.65">
      <c r="A377" s="12" t="s">
        <v>42</v>
      </c>
      <c r="B377" s="12" t="s">
        <v>448</v>
      </c>
    </row>
    <row r="378" spans="1:2" x14ac:dyDescent="0.65">
      <c r="A378" s="12" t="s">
        <v>468</v>
      </c>
      <c r="B378" s="12" t="s">
        <v>52</v>
      </c>
    </row>
    <row r="379" spans="1:2" x14ac:dyDescent="0.65">
      <c r="A379" s="12" t="s">
        <v>34</v>
      </c>
      <c r="B379" s="12" t="s">
        <v>33</v>
      </c>
    </row>
    <row r="380" spans="1:2" x14ac:dyDescent="0.65">
      <c r="A380" s="12" t="s">
        <v>311</v>
      </c>
      <c r="B380" s="12" t="s">
        <v>33</v>
      </c>
    </row>
    <row r="381" spans="1:2" x14ac:dyDescent="0.65">
      <c r="A381" s="12" t="s">
        <v>518</v>
      </c>
      <c r="B381" s="12" t="s">
        <v>150</v>
      </c>
    </row>
    <row r="382" spans="1:2" x14ac:dyDescent="0.65">
      <c r="A382" s="12" t="s">
        <v>162</v>
      </c>
      <c r="B382" s="12" t="s">
        <v>155</v>
      </c>
    </row>
    <row r="383" spans="1:2" x14ac:dyDescent="0.65">
      <c r="A383" s="12" t="s">
        <v>417</v>
      </c>
      <c r="B383" s="12" t="s">
        <v>145</v>
      </c>
    </row>
    <row r="384" spans="1:2" x14ac:dyDescent="0.65">
      <c r="A384" s="12" t="s">
        <v>470</v>
      </c>
      <c r="B384" s="12" t="s">
        <v>61</v>
      </c>
    </row>
    <row r="385" spans="1:2" x14ac:dyDescent="0.65">
      <c r="A385" s="12" t="s">
        <v>509</v>
      </c>
      <c r="B385" s="12" t="s">
        <v>510</v>
      </c>
    </row>
    <row r="386" spans="1:2" x14ac:dyDescent="0.65">
      <c r="A386" s="12" t="s">
        <v>600</v>
      </c>
      <c r="B386" s="12" t="s">
        <v>150</v>
      </c>
    </row>
    <row r="387" spans="1:2" x14ac:dyDescent="0.65">
      <c r="A387" s="12" t="s">
        <v>95</v>
      </c>
      <c r="B387" s="12" t="s">
        <v>96</v>
      </c>
    </row>
    <row r="388" spans="1:2" x14ac:dyDescent="0.65">
      <c r="A388" s="12" t="s">
        <v>97</v>
      </c>
      <c r="B388" s="12" t="s">
        <v>96</v>
      </c>
    </row>
    <row r="389" spans="1:2" x14ac:dyDescent="0.65">
      <c r="A389" s="12" t="s">
        <v>36</v>
      </c>
      <c r="B389" s="12" t="s">
        <v>33</v>
      </c>
    </row>
    <row r="390" spans="1:2" x14ac:dyDescent="0.65">
      <c r="A390" s="12" t="s">
        <v>601</v>
      </c>
      <c r="B390" s="12" t="s">
        <v>253</v>
      </c>
    </row>
    <row r="391" spans="1:2" x14ac:dyDescent="0.65">
      <c r="A391" s="12" t="s">
        <v>479</v>
      </c>
      <c r="B391" s="12" t="s">
        <v>480</v>
      </c>
    </row>
    <row r="392" spans="1:2" x14ac:dyDescent="0.65">
      <c r="A392" s="12" t="s">
        <v>313</v>
      </c>
      <c r="B392" s="12" t="s">
        <v>96</v>
      </c>
    </row>
    <row r="393" spans="1:2" x14ac:dyDescent="0.65">
      <c r="A393" s="12" t="s">
        <v>515</v>
      </c>
      <c r="B393" s="12" t="s">
        <v>138</v>
      </c>
    </row>
    <row r="394" spans="1:2" x14ac:dyDescent="0.65">
      <c r="A394" s="12" t="s">
        <v>49</v>
      </c>
      <c r="B394" s="12" t="s">
        <v>448</v>
      </c>
    </row>
    <row r="395" spans="1:2" x14ac:dyDescent="0.65">
      <c r="A395" s="12" t="s">
        <v>169</v>
      </c>
      <c r="B395" s="12" t="s">
        <v>167</v>
      </c>
    </row>
    <row r="396" spans="1:2" x14ac:dyDescent="0.65">
      <c r="A396" s="12" t="s">
        <v>315</v>
      </c>
      <c r="B396" s="12" t="s">
        <v>448</v>
      </c>
    </row>
    <row r="397" spans="1:2" x14ac:dyDescent="0.65">
      <c r="A397" s="12" t="s">
        <v>316</v>
      </c>
      <c r="B397" s="12" t="s">
        <v>448</v>
      </c>
    </row>
    <row r="398" spans="1:2" x14ac:dyDescent="0.65">
      <c r="A398" s="12" t="s">
        <v>134</v>
      </c>
      <c r="B398" s="12" t="s">
        <v>133</v>
      </c>
    </row>
    <row r="399" spans="1:2" x14ac:dyDescent="0.65">
      <c r="A399" s="12" t="s">
        <v>602</v>
      </c>
    </row>
    <row r="400" spans="1:2" x14ac:dyDescent="0.65">
      <c r="A400" s="12" t="s">
        <v>317</v>
      </c>
      <c r="B400" s="12" t="s">
        <v>116</v>
      </c>
    </row>
    <row r="401" spans="1:2" x14ac:dyDescent="0.65">
      <c r="A401" s="12" t="s">
        <v>603</v>
      </c>
      <c r="B401" s="12" t="s">
        <v>150</v>
      </c>
    </row>
    <row r="402" spans="1:2" x14ac:dyDescent="0.65">
      <c r="A402" s="12" t="s">
        <v>420</v>
      </c>
      <c r="B402" s="12" t="s">
        <v>391</v>
      </c>
    </row>
    <row r="403" spans="1:2" x14ac:dyDescent="0.65">
      <c r="A403" s="12" t="s">
        <v>319</v>
      </c>
      <c r="B403" s="12" t="s">
        <v>85</v>
      </c>
    </row>
    <row r="404" spans="1:2" x14ac:dyDescent="0.65">
      <c r="A404" s="12" t="s">
        <v>379</v>
      </c>
      <c r="B404" s="12" t="s">
        <v>448</v>
      </c>
    </row>
    <row r="405" spans="1:2" x14ac:dyDescent="0.65">
      <c r="A405" s="12" t="s">
        <v>604</v>
      </c>
    </row>
    <row r="406" spans="1:2" x14ac:dyDescent="0.65">
      <c r="A406" s="12" t="s">
        <v>605</v>
      </c>
    </row>
    <row r="407" spans="1:2" x14ac:dyDescent="0.65">
      <c r="A407" s="12" t="s">
        <v>386</v>
      </c>
      <c r="B407" s="12" t="s">
        <v>64</v>
      </c>
    </row>
    <row r="408" spans="1:2" x14ac:dyDescent="0.65">
      <c r="A408" s="12" t="s">
        <v>47</v>
      </c>
      <c r="B408" s="12" t="s">
        <v>448</v>
      </c>
    </row>
    <row r="409" spans="1:2" x14ac:dyDescent="0.65">
      <c r="A409" s="12" t="s">
        <v>322</v>
      </c>
      <c r="B409" s="12" t="s">
        <v>155</v>
      </c>
    </row>
    <row r="410" spans="1:2" x14ac:dyDescent="0.65">
      <c r="A410" s="12" t="s">
        <v>485</v>
      </c>
      <c r="B410" s="12" t="s">
        <v>85</v>
      </c>
    </row>
    <row r="411" spans="1:2" x14ac:dyDescent="0.65">
      <c r="A411" s="12" t="s">
        <v>323</v>
      </c>
      <c r="B411" s="12" t="s">
        <v>396</v>
      </c>
    </row>
    <row r="412" spans="1:2" x14ac:dyDescent="0.65">
      <c r="A412" s="12" t="s">
        <v>477</v>
      </c>
      <c r="B412" s="12" t="s">
        <v>77</v>
      </c>
    </row>
    <row r="413" spans="1:2" x14ac:dyDescent="0.65">
      <c r="A413" s="12" t="s">
        <v>467</v>
      </c>
      <c r="B413" s="12" t="s">
        <v>464</v>
      </c>
    </row>
    <row r="414" spans="1:2" x14ac:dyDescent="0.65">
      <c r="A414" s="12" t="s">
        <v>324</v>
      </c>
      <c r="B414" s="12" t="s">
        <v>324</v>
      </c>
    </row>
    <row r="415" spans="1:2" x14ac:dyDescent="0.65">
      <c r="A415" s="12" t="s">
        <v>519</v>
      </c>
      <c r="B415" s="12" t="s">
        <v>324</v>
      </c>
    </row>
    <row r="416" spans="1:2" x14ac:dyDescent="0.65">
      <c r="A416" s="12" t="s">
        <v>325</v>
      </c>
      <c r="B416" s="12" t="s">
        <v>72</v>
      </c>
    </row>
    <row r="417" spans="1:2" x14ac:dyDescent="0.65">
      <c r="A417" s="12" t="s">
        <v>76</v>
      </c>
      <c r="B417" s="12" t="s">
        <v>72</v>
      </c>
    </row>
    <row r="418" spans="1:2" x14ac:dyDescent="0.65">
      <c r="A418" s="12" t="s">
        <v>58</v>
      </c>
      <c r="B418" s="12" t="s">
        <v>52</v>
      </c>
    </row>
    <row r="419" spans="1:2" x14ac:dyDescent="0.65">
      <c r="A419" s="12" t="s">
        <v>326</v>
      </c>
      <c r="B419" s="12" t="s">
        <v>68</v>
      </c>
    </row>
    <row r="420" spans="1:2" x14ac:dyDescent="0.65">
      <c r="A420" s="12" t="s">
        <v>167</v>
      </c>
      <c r="B420" s="12" t="s">
        <v>167</v>
      </c>
    </row>
    <row r="421" spans="1:2" x14ac:dyDescent="0.65">
      <c r="A421" s="12" t="s">
        <v>327</v>
      </c>
      <c r="B421" s="12" t="s">
        <v>111</v>
      </c>
    </row>
    <row r="422" spans="1:2" x14ac:dyDescent="0.65">
      <c r="A422" s="12" t="s">
        <v>160</v>
      </c>
      <c r="B422" s="12" t="s">
        <v>155</v>
      </c>
    </row>
    <row r="423" spans="1:2" x14ac:dyDescent="0.65">
      <c r="A423" s="12" t="s">
        <v>91</v>
      </c>
      <c r="B423" s="12" t="s">
        <v>85</v>
      </c>
    </row>
    <row r="424" spans="1:2" x14ac:dyDescent="0.65">
      <c r="A424" s="12" t="s">
        <v>458</v>
      </c>
      <c r="B424" s="12" t="s">
        <v>39</v>
      </c>
    </row>
    <row r="425" spans="1:2" x14ac:dyDescent="0.65">
      <c r="A425" s="12" t="s">
        <v>328</v>
      </c>
      <c r="B425" s="12" t="s">
        <v>138</v>
      </c>
    </row>
    <row r="426" spans="1:2" x14ac:dyDescent="0.65">
      <c r="A426" s="12" t="s">
        <v>457</v>
      </c>
      <c r="B426" s="12" t="s">
        <v>39</v>
      </c>
    </row>
    <row r="427" spans="1:2" x14ac:dyDescent="0.65">
      <c r="A427" s="12" t="s">
        <v>329</v>
      </c>
      <c r="B427" s="12" t="s">
        <v>396</v>
      </c>
    </row>
    <row r="428" spans="1:2" x14ac:dyDescent="0.65">
      <c r="A428" s="12" t="s">
        <v>330</v>
      </c>
      <c r="B428" s="12" t="s">
        <v>33</v>
      </c>
    </row>
    <row r="429" spans="1:2" x14ac:dyDescent="0.65">
      <c r="A429" s="12" t="s">
        <v>437</v>
      </c>
      <c r="B429" s="12" t="s">
        <v>150</v>
      </c>
    </row>
    <row r="430" spans="1:2" x14ac:dyDescent="0.65">
      <c r="A430" s="12" t="s">
        <v>397</v>
      </c>
      <c r="B430" s="12" t="s">
        <v>398</v>
      </c>
    </row>
    <row r="431" spans="1:2" x14ac:dyDescent="0.65">
      <c r="A431" s="12" t="s">
        <v>331</v>
      </c>
      <c r="B431" s="12" t="s">
        <v>65</v>
      </c>
    </row>
    <row r="432" spans="1:2" x14ac:dyDescent="0.65">
      <c r="A432" s="12" t="s">
        <v>606</v>
      </c>
      <c r="B432" s="12" t="s">
        <v>155</v>
      </c>
    </row>
  </sheetData>
  <autoFilter ref="A1:B1" xr:uid="{03ADF91A-E70B-4C01-9C76-4287C80A52FB}">
    <sortState xmlns:xlrd2="http://schemas.microsoft.com/office/spreadsheetml/2017/richdata2" ref="A4:B564">
      <sortCondition ref="A1"/>
    </sortState>
  </autoFilter>
  <conditionalFormatting sqref="A69:A150">
    <cfRule type="duplicateValues" dxfId="5" priority="2019"/>
  </conditionalFormatting>
  <conditionalFormatting sqref="A113:A150 A69:A98">
    <cfRule type="duplicateValues" dxfId="4" priority="2013"/>
    <cfRule type="duplicateValues" dxfId="3" priority="2014"/>
  </conditionalFormatting>
  <conditionalFormatting sqref="A151:A190">
    <cfRule type="duplicateValues" dxfId="2" priority="2028"/>
  </conditionalFormatting>
  <conditionalFormatting sqref="A191:A359">
    <cfRule type="duplicateValues" dxfId="1" priority="2050"/>
  </conditionalFormatting>
  <conditionalFormatting sqref="A360:B1048576 A1:B190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P. MAYORES</vt:lpstr>
      <vt:lpstr>BDATOS MAYORES</vt:lpstr>
      <vt:lpstr>DIAMES</vt:lpstr>
      <vt:lpstr>LIGAS</vt:lpstr>
      <vt:lpstr>CLUBES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AMEZQUITA</dc:creator>
  <cp:lastModifiedBy>FREDY ORTEGATE PÉREZ</cp:lastModifiedBy>
  <dcterms:created xsi:type="dcterms:W3CDTF">2015-01-30T13:09:52Z</dcterms:created>
  <dcterms:modified xsi:type="dcterms:W3CDTF">2026-08-31T17:41:01Z</dcterms:modified>
</cp:coreProperties>
</file>